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7100" windowHeight="9850" activeTab="0"/>
  </bookViews>
  <sheets>
    <sheet name="Состав и структура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<sst xmlns="http://schemas.openxmlformats.org/spreadsheetml/2006/main" count="27" uniqueCount="26">
  <si>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Депозиты в рублях в кредитных организациях</t>
  </si>
  <si>
    <t>Минфин России</t>
  </si>
  <si>
    <t>ВТБ Банк ПАО</t>
  </si>
  <si>
    <t>ПАО "НК "Роснефть"</t>
  </si>
  <si>
    <t>ПАО "ГТЛК"</t>
  </si>
  <si>
    <t>ПАО "Газпром нефть"</t>
  </si>
  <si>
    <t>ОАО "РЖД"</t>
  </si>
  <si>
    <t>ПАО "Транснефть"</t>
  </si>
  <si>
    <t>АИЖК АО</t>
  </si>
  <si>
    <t>ПАО "ФСК ЕЭС"</t>
  </si>
  <si>
    <t>ПАО "РусГидро"</t>
  </si>
  <si>
    <t>ПАО "Ростелеком"</t>
  </si>
  <si>
    <t>Сбербанк ПАО</t>
  </si>
  <si>
    <t>Внешэкономбанк</t>
  </si>
  <si>
    <t>ГПБ Банк (АО)</t>
  </si>
  <si>
    <t>Россельхозбанк АО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</si>
  <si>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</si>
  <si>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</si>
  <si>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</si>
  <si>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</si>
  <si>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Государственные ценные бумаги субъектов РФ</t>
  </si>
  <si>
    <t xml:space="preserve">Правительство Москвы </t>
  </si>
  <si>
    <t>Корпоративные облигации</t>
  </si>
  <si>
    <t>Акции российских эмитентов</t>
  </si>
  <si>
    <t>Денежные средства</t>
  </si>
  <si>
    <t>ИТОГО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</si>
</sst>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#.0,"/>
    <numFmt numFmtId="166" formatCode="#,##0.0\ _₽;\-#,##0.0\ _₽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 ;\-#,##0\ "/>
    <numFmt numFmtId="173" formatCode="#,##0.00_ ;\-#,##0.00\ "/>
    <numFmt numFmtId="174" formatCode="#,##0.00\ _₽"/>
  </numFmts>
  <fonts count="43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center" vertical="top" wrapText="1"/>
      <protection/>
    </xf>
    <xf numFmtId="0" fontId="41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1" xfId="53" applyNumberFormat="1" applyFont="1" applyFill="1" applyBorder="1" applyAlignment="1" applyProtection="1">
      <alignment horizontal="left" vertical="top"/>
      <protection/>
    </xf>
    <xf numFmtId="0" fontId="0" fillId="0" borderId="0" xfId="53">
      <alignment/>
      <protection/>
    </xf>
    <xf numFmtId="7" fontId="0" fillId="0" borderId="0" xfId="53" applyNumberFormat="1">
      <alignment/>
      <protection/>
    </xf>
    <xf numFmtId="0" fontId="2" fillId="0" borderId="11" xfId="53" applyNumberFormat="1" applyFont="1" applyFill="1" applyBorder="1" applyAlignment="1" applyProtection="1">
      <alignment horizontal="left" vertical="top" wrapText="1"/>
      <protection/>
    </xf>
    <xf numFmtId="2" fontId="2" fillId="34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53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/>
    </xf>
    <xf numFmtId="0" fontId="2" fillId="35" borderId="11" xfId="53" applyNumberFormat="1" applyFont="1" applyFill="1" applyBorder="1" applyAlignment="1" applyProtection="1">
      <alignment horizontal="left" vertical="top" wrapText="1"/>
      <protection/>
    </xf>
    <xf numFmtId="164" fontId="2" fillId="0" borderId="11" xfId="53" applyNumberFormat="1" applyFont="1" applyFill="1" applyBorder="1" applyAlignment="1" applyProtection="1">
      <alignment horizontal="right" vertical="top" wrapText="1"/>
      <protection/>
    </xf>
    <xf numFmtId="164" fontId="0" fillId="0" borderId="11" xfId="53" applyNumberFormat="1" applyFont="1" applyFill="1" applyBorder="1" applyAlignment="1" applyProtection="1">
      <alignment horizontal="right" vertical="top" wrapText="1"/>
      <protection/>
    </xf>
    <xf numFmtId="165" fontId="42" fillId="35" borderId="11" xfId="53" applyNumberFormat="1" applyFont="1" applyFill="1" applyBorder="1" applyAlignment="1" applyProtection="1">
      <alignment horizontal="right" vertical="top" wrapText="1"/>
      <protection/>
    </xf>
    <xf numFmtId="164" fontId="2" fillId="35" borderId="11" xfId="53" applyNumberFormat="1" applyFont="1" applyFill="1" applyBorder="1" applyAlignment="1" applyProtection="1">
      <alignment horizontal="right" vertical="top" wrapText="1"/>
      <protection/>
    </xf>
    <xf numFmtId="167" fontId="0" fillId="0" borderId="0" xfId="53" applyNumberFormat="1">
      <alignment/>
      <protection/>
    </xf>
    <xf numFmtId="165" fontId="2" fillId="0" borderId="11" xfId="53" applyNumberFormat="1" applyFont="1" applyFill="1" applyBorder="1" applyAlignment="1" applyProtection="1">
      <alignment horizontal="right" vertical="top" wrapText="1"/>
      <protection/>
    </xf>
    <xf numFmtId="165" fontId="0" fillId="0" borderId="11" xfId="53" applyNumberFormat="1" applyFont="1" applyFill="1" applyBorder="1" applyAlignment="1" applyProtection="1">
      <alignment horizontal="right" vertical="top" wrapText="1"/>
      <protection/>
    </xf>
    <xf numFmtId="165" fontId="0" fillId="0" borderId="11" xfId="0" applyNumberFormat="1" applyFont="1" applyFill="1" applyBorder="1" applyAlignment="1">
      <alignment horizontal="right" vertical="top" wrapText="1"/>
    </xf>
    <xf numFmtId="165" fontId="2" fillId="0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5" sqref="A15"/>
    </sheetView>
  </sheetViews>
  <sheetFormatPr defaultColWidth="9.140625" defaultRowHeight="12.75" outlineLevelRow="1"/>
  <cols>
    <col min="1" max="1" width="49.00390625" style="0" customWidth="1"/>
    <col min="2" max="2" width="21.421875" style="0" customWidth="1"/>
    <col min="3" max="3" width="8.140625" style="0" customWidth="1"/>
  </cols>
  <sheetData>
    <row r="1" spans="1:3" ht="25.5">
      <c r="A1" s="5" t="s">
        <v>16</v>
      </c>
      <c r="B1" s="5" t="s">
        <v>17</v>
      </c>
      <c r="C1" s="5" t="s">
        <v>18</v>
      </c>
    </row>
    <row r="2" spans="1:3" s="7" customFormat="1" ht="12.75">
      <c r="A2" s="1" t="s">
        <v>19</v>
      </c>
      <c r="B2" s="14">
        <f>B3</f>
        <v>5981139584.8</v>
      </c>
      <c r="C2" s="9">
        <f>B2/$B$25*100</f>
        <v>44.29429726875892</v>
      </c>
    </row>
    <row r="3" spans="1:3" ht="12" outlineLevel="1">
      <c r="A3" s="6" t="s">
        <v>1</v>
      </c>
      <c r="B3" s="15">
        <v>5981139584.8</v>
      </c>
      <c r="C3" s="10">
        <f>B3/$B$25*100</f>
        <v>44.29429726875892</v>
      </c>
    </row>
    <row r="4" spans="1:3" ht="12.75">
      <c r="A4" s="4" t="s">
        <v>20</v>
      </c>
      <c r="B4" s="14">
        <f>B5</f>
        <v>27216555</v>
      </c>
      <c r="C4" s="9">
        <f>B4/$B$25*100</f>
        <v>0.20155660317060434</v>
      </c>
    </row>
    <row r="5" spans="1:3" ht="12" outlineLevel="1">
      <c r="A5" s="6" t="s">
        <v>21</v>
      </c>
      <c r="B5" s="15">
        <v>27216555</v>
      </c>
      <c r="C5" s="10">
        <f>B5/$B$25*100</f>
        <v>0.20155660317060434</v>
      </c>
    </row>
    <row r="6" spans="1:3" ht="12.75">
      <c r="A6" s="4" t="s">
        <v>22</v>
      </c>
      <c r="B6" s="14">
        <f>SUM(B7:B17)</f>
        <v>4645754099.61</v>
      </c>
      <c r="C6" s="9">
        <f>B6/$B$25*100</f>
        <v>34.404883920220655</v>
      </c>
    </row>
    <row r="7" spans="1:3" ht="12" outlineLevel="1">
      <c r="A7" s="6" t="s">
        <v>8</v>
      </c>
      <c r="B7" s="15">
        <v>380473766</v>
      </c>
      <c r="C7" s="10">
        <f>B7/$B$25*100</f>
        <v>2.8176600554510802</v>
      </c>
    </row>
    <row r="8" spans="1:3" ht="12" outlineLevel="1">
      <c r="A8" s="6" t="s">
        <v>2</v>
      </c>
      <c r="B8" s="15">
        <v>430045779.27</v>
      </c>
      <c r="C8" s="10">
        <f>B8/$B$25*100</f>
        <v>3.1847736231685713</v>
      </c>
    </row>
    <row r="9" spans="1:3" ht="12" outlineLevel="1">
      <c r="A9" s="6" t="s">
        <v>6</v>
      </c>
      <c r="B9" s="15">
        <v>491436151</v>
      </c>
      <c r="C9" s="10">
        <f>B9/$B$25*100</f>
        <v>3.6394099573144434</v>
      </c>
    </row>
    <row r="10" spans="1:3" ht="12" outlineLevel="1">
      <c r="A10" s="6" t="s">
        <v>5</v>
      </c>
      <c r="B10" s="15">
        <v>412836086.32</v>
      </c>
      <c r="C10" s="10">
        <f>B10/$B$25*100</f>
        <v>3.0573244565635</v>
      </c>
    </row>
    <row r="11" spans="1:3" ht="12" outlineLevel="1">
      <c r="A11" s="6" t="s">
        <v>4</v>
      </c>
      <c r="B11" s="15">
        <v>452378424.46</v>
      </c>
      <c r="C11" s="10">
        <f>B11/$B$25*100</f>
        <v>3.350161641759122</v>
      </c>
    </row>
    <row r="12" spans="1:3" ht="12" outlineLevel="1">
      <c r="A12" s="6" t="s">
        <v>3</v>
      </c>
      <c r="B12" s="15">
        <v>868763494.08</v>
      </c>
      <c r="C12" s="10">
        <f>B12/$B$25*100</f>
        <v>6.4337686685691935</v>
      </c>
    </row>
    <row r="13" spans="1:3" ht="12" outlineLevel="1">
      <c r="A13" s="6" t="s">
        <v>11</v>
      </c>
      <c r="B13" s="15">
        <v>243036400</v>
      </c>
      <c r="C13" s="10">
        <f>B13/$B$25*100</f>
        <v>1.7998453967010986</v>
      </c>
    </row>
    <row r="14" spans="1:3" ht="12" outlineLevel="1">
      <c r="A14" s="6" t="s">
        <v>10</v>
      </c>
      <c r="B14" s="15">
        <v>154222623.53</v>
      </c>
      <c r="C14" s="10">
        <f>B14/$B$25*100</f>
        <v>1.14212060015552</v>
      </c>
    </row>
    <row r="15" spans="1:3" ht="12" outlineLevel="1">
      <c r="A15" s="6" t="s">
        <v>7</v>
      </c>
      <c r="B15" s="15">
        <v>176102150</v>
      </c>
      <c r="C15" s="10">
        <f>B15/$B$25*100</f>
        <v>1.3041529747258698</v>
      </c>
    </row>
    <row r="16" spans="1:3" ht="12" outlineLevel="1">
      <c r="A16" s="6" t="s">
        <v>9</v>
      </c>
      <c r="B16" s="15">
        <v>2011180</v>
      </c>
      <c r="C16" s="10">
        <f>B16/$B$25*100</f>
        <v>0.014894119008252736</v>
      </c>
    </row>
    <row r="17" spans="1:5" ht="12" outlineLevel="1">
      <c r="A17" s="6" t="s">
        <v>13</v>
      </c>
      <c r="B17" s="15">
        <v>1034448044.95</v>
      </c>
      <c r="C17" s="10">
        <f>B17/$B$25*100</f>
        <v>7.660772426804003</v>
      </c>
      <c r="D17" s="2"/>
      <c r="E17" s="2"/>
    </row>
    <row r="18" spans="1:5" ht="12.75">
      <c r="A18" s="4" t="s">
        <v>23</v>
      </c>
      <c r="B18" s="14">
        <f>B19</f>
        <v>75346518</v>
      </c>
      <c r="C18" s="9">
        <f>B18/$B$25*100</f>
        <v>0.5579908342114862</v>
      </c>
      <c r="D18" s="2"/>
      <c r="E18" s="2"/>
    </row>
    <row r="19" spans="1:5" ht="12" outlineLevel="1">
      <c r="A19" s="6" t="s">
        <v>12</v>
      </c>
      <c r="B19" s="15">
        <v>75346518</v>
      </c>
      <c r="C19" s="10">
        <f>B19/$B$25*100</f>
        <v>0.5579908342114862</v>
      </c>
      <c r="D19" s="2"/>
      <c r="E19" s="2"/>
    </row>
    <row r="20" spans="1:5" ht="12.75">
      <c r="A20" s="4" t="s">
        <v>0</v>
      </c>
      <c r="B20" s="17">
        <f>SUM(B21:B23)</f>
        <v>2530869558.36</v>
      </c>
      <c r="C20" s="9">
        <f>B20/$B$25*100</f>
        <v>18.74276414670884</v>
      </c>
      <c r="D20" s="2"/>
      <c r="E20" s="2"/>
    </row>
    <row r="21" spans="1:5" ht="12" outlineLevel="1">
      <c r="A21" s="6" t="s">
        <v>2</v>
      </c>
      <c r="B21" s="16">
        <v>1135408823.86</v>
      </c>
      <c r="C21" s="10">
        <f>B21/$B$25*100</f>
        <v>8.408453815964313</v>
      </c>
      <c r="D21" s="2"/>
      <c r="E21" s="2"/>
    </row>
    <row r="22" spans="1:5" ht="12" outlineLevel="1">
      <c r="A22" s="6" t="s">
        <v>14</v>
      </c>
      <c r="B22" s="16">
        <v>920335981.2</v>
      </c>
      <c r="C22" s="10">
        <f>B22/$B$25*100</f>
        <v>6.815697069168277</v>
      </c>
      <c r="D22" s="2"/>
      <c r="E22" s="2"/>
    </row>
    <row r="23" spans="1:5" ht="12" outlineLevel="1">
      <c r="A23" s="6" t="s">
        <v>15</v>
      </c>
      <c r="B23" s="16">
        <v>475124753.3</v>
      </c>
      <c r="C23" s="10">
        <f>B23/$B$25*100</f>
        <v>3.5186132615762498</v>
      </c>
      <c r="D23" s="2"/>
      <c r="E23" s="2"/>
    </row>
    <row r="24" spans="1:5" ht="12.75">
      <c r="A24" s="4" t="s">
        <v>24</v>
      </c>
      <c r="B24" s="17">
        <v>242855704.5</v>
      </c>
      <c r="C24" s="9">
        <f>B24/$B$25*100</f>
        <v>1.7985072269294937</v>
      </c>
      <c r="D24" s="2"/>
      <c r="E24" s="2"/>
    </row>
    <row r="25" spans="1:5" ht="12.75">
      <c r="A25" s="8" t="s">
        <v>25</v>
      </c>
      <c r="B25" s="11">
        <f>B2+B4+B6+B18+B20+B24</f>
        <v>13503182020.27</v>
      </c>
      <c r="C25" s="12">
        <f>C2+C4+C6+C18+C20+C24</f>
        <v>99.99999999999999</v>
      </c>
      <c r="D25" s="2"/>
      <c r="E25" s="3"/>
    </row>
    <row r="27" spans="1:5" ht="12">
      <c r="A27" s="2"/>
      <c r="B27" s="13"/>
      <c r="C27" s="13"/>
      <c r="D27" s="2"/>
      <c r="E2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AfanasievVA</cp:lastModifiedBy>
  <dcterms:modified xsi:type="dcterms:W3CDTF">2017-09-14T04:27:42Z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