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7100" windowHeight="9850" activeTab="0"/>
  </bookViews>
  <sheets>
    <sheet name="Состав и структура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<sst xmlns="http://schemas.openxmlformats.org/spreadsheetml/2006/main" count="29" uniqueCount="28">
  <si>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Депозиты в рублях в кредитных организациях</t>
  </si>
  <si>
    <t>Минфин России</t>
  </si>
  <si>
    <t>ВТБ Банк ПАО</t>
  </si>
  <si>
    <t>ПАО "НК "Роснефть"</t>
  </si>
  <si>
    <t>ПАО "ГТЛК"</t>
  </si>
  <si>
    <t>ПАО "Газпром нефть"</t>
  </si>
  <si>
    <t>ОАО "РЖД"</t>
  </si>
  <si>
    <t>ПАО "Транснефть"</t>
  </si>
  <si>
    <t>АИЖК АО</t>
  </si>
  <si>
    <t>ПАО "ФСК ЕЭС"</t>
  </si>
  <si>
    <t>ПАО "РусГидро"</t>
  </si>
  <si>
    <t>ПАО "Ростелеком"</t>
  </si>
  <si>
    <t>Внешэкономбанк</t>
  </si>
  <si>
    <t>ГПБ Банк (АО)</t>
  </si>
  <si>
    <t>Россельхозбанк АО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</si>
  <si>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</si>
  <si>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</si>
  <si>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</si>
  <si>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</si>
  <si>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Государственные ценные бумаги субъектов РФ</t>
  </si>
  <si>
    <t xml:space="preserve">Правительство Москвы </t>
  </si>
  <si>
    <t>Корпоративные облигации</t>
  </si>
  <si>
    <t>Акции российских эмитентов</t>
  </si>
  <si>
    <t>Денежные средства</t>
  </si>
  <si>
    <t>ИТОГО</t>
  </si>
  <si>
    <t xml:space="preserve">   ПАО "НК "Роснефть"</t>
  </si>
  <si>
    <t xml:space="preserve">   ПАО "ЛУКОЙЛ"</t>
  </si>
  <si>
    <t>Сбербанк ПАО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</si>
</sst>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#.0,"/>
    <numFmt numFmtId="166" formatCode="#,##0.0\ _₽;\-#,##0.0\ _₽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_ ;\-#,##0\ "/>
    <numFmt numFmtId="173" formatCode="#,##0.00_ ;\-#,##0.00\ "/>
    <numFmt numFmtId="174" formatCode="#,##0.00\ _₽"/>
  </numFmts>
  <fonts count="41">
    <font>
      <sz val="10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2" borderId="10">
      <alignment horizontal="center" vertical="top" wrapText="1"/>
      <protection/>
    </xf>
    <xf numFmtId="0" fontId="40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1" xfId="53" applyNumberFormat="1" applyFont="1" applyFill="1" applyBorder="1" applyAlignment="1" applyProtection="1">
      <alignment horizontal="left" vertical="top"/>
      <protection/>
    </xf>
    <xf numFmtId="0" fontId="2" fillId="0" borderId="11" xfId="53" applyNumberFormat="1" applyFont="1" applyFill="1" applyBorder="1" applyAlignment="1" applyProtection="1">
      <alignment horizontal="left" vertical="top" wrapText="1"/>
      <protection/>
    </xf>
    <xf numFmtId="2" fontId="2" fillId="34" borderId="11" xfId="53" applyNumberFormat="1" applyFont="1" applyFill="1" applyBorder="1" applyAlignment="1" applyProtection="1">
      <alignment horizontal="center" vertical="center" wrapText="1"/>
      <protection/>
    </xf>
    <xf numFmtId="0" fontId="0" fillId="0" borderId="11" xfId="53" applyNumberFormat="1" applyFont="1" applyFill="1" applyBorder="1" applyAlignment="1" applyProtection="1">
      <alignment horizontal="left" vertical="top" wrapText="1" indent="1"/>
      <protection/>
    </xf>
    <xf numFmtId="0" fontId="2" fillId="35" borderId="11" xfId="53" applyNumberFormat="1" applyFont="1" applyFill="1" applyBorder="1" applyAlignment="1" applyProtection="1">
      <alignment horizontal="left" vertical="top" wrapText="1"/>
      <protection/>
    </xf>
    <xf numFmtId="164" fontId="2" fillId="0" borderId="11" xfId="53" applyNumberFormat="1" applyFont="1" applyFill="1" applyBorder="1" applyAlignment="1" applyProtection="1">
      <alignment horizontal="right" vertical="top" wrapText="1"/>
      <protection/>
    </xf>
    <xf numFmtId="164" fontId="0" fillId="0" borderId="11" xfId="53" applyNumberFormat="1" applyFont="1" applyFill="1" applyBorder="1" applyAlignment="1" applyProtection="1">
      <alignment horizontal="right" vertical="top" wrapText="1"/>
      <protection/>
    </xf>
    <xf numFmtId="164" fontId="2" fillId="35" borderId="11" xfId="53" applyNumberFormat="1" applyFont="1" applyFill="1" applyBorder="1" applyAlignment="1" applyProtection="1">
      <alignment horizontal="right" vertical="top" wrapText="1"/>
      <protection/>
    </xf>
    <xf numFmtId="165" fontId="2" fillId="0" borderId="11" xfId="53" applyNumberFormat="1" applyFont="1" applyFill="1" applyBorder="1" applyAlignment="1" applyProtection="1">
      <alignment horizontal="right" vertical="top" wrapText="1"/>
      <protection/>
    </xf>
    <xf numFmtId="165" fontId="0" fillId="0" borderId="11" xfId="53" applyNumberFormat="1" applyFont="1" applyFill="1" applyBorder="1" applyAlignment="1" applyProtection="1">
      <alignment horizontal="right" vertical="top" wrapText="1"/>
      <protection/>
    </xf>
    <xf numFmtId="165" fontId="0" fillId="0" borderId="11" xfId="0" applyNumberFormat="1" applyFont="1" applyFill="1" applyBorder="1" applyAlignment="1">
      <alignment horizontal="right" vertical="top" wrapText="1"/>
    </xf>
    <xf numFmtId="165" fontId="2" fillId="0" borderId="11" xfId="0" applyNumberFormat="1" applyFont="1" applyFill="1" applyBorder="1" applyAlignment="1">
      <alignment/>
    </xf>
    <xf numFmtId="0" fontId="0" fillId="0" borderId="11" xfId="53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3" applyFont="1">
      <alignment/>
      <protection/>
    </xf>
    <xf numFmtId="165" fontId="2" fillId="35" borderId="11" xfId="53" applyNumberFormat="1" applyFont="1" applyFill="1" applyBorder="1" applyAlignment="1" applyProtection="1">
      <alignment horizontal="right" vertical="top" wrapText="1"/>
      <protection/>
    </xf>
    <xf numFmtId="7" fontId="0" fillId="0" borderId="0" xfId="53" applyNumberFormat="1" applyFont="1">
      <alignment/>
      <protection/>
    </xf>
    <xf numFmtId="167" fontId="0" fillId="0" borderId="0" xfId="53" applyNumberFormat="1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4D0C8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4" sqref="A4"/>
    </sheetView>
  </sheetViews>
  <sheetFormatPr defaultColWidth="9.140625" defaultRowHeight="12.75" outlineLevelRow="1"/>
  <cols>
    <col min="1" max="1" width="49.00390625" style="14" customWidth="1"/>
    <col min="2" max="2" width="21.421875" style="14" customWidth="1"/>
    <col min="3" max="3" width="8.140625" style="14" customWidth="1"/>
    <col min="4" max="16384" width="8.7109375" style="14" customWidth="1"/>
  </cols>
  <sheetData>
    <row r="1" spans="1:3" ht="25.5">
      <c r="A1" s="3" t="s">
        <v>15</v>
      </c>
      <c r="B1" s="3" t="s">
        <v>16</v>
      </c>
      <c r="C1" s="3" t="s">
        <v>17</v>
      </c>
    </row>
    <row r="2" spans="1:3" s="15" customFormat="1" ht="12.75">
      <c r="A2" s="1" t="s">
        <v>18</v>
      </c>
      <c r="B2" s="9">
        <f>B3</f>
        <v>6215927692.85</v>
      </c>
      <c r="C2" s="6">
        <f aca="true" t="shared" si="0" ref="C2:C26">B2/$B$27*100</f>
        <v>45.50643825257376</v>
      </c>
    </row>
    <row r="3" spans="1:3" ht="12" outlineLevel="1">
      <c r="A3" s="4" t="s">
        <v>1</v>
      </c>
      <c r="B3" s="10">
        <v>6215927692.85</v>
      </c>
      <c r="C3" s="7">
        <f t="shared" si="0"/>
        <v>45.50643825257376</v>
      </c>
    </row>
    <row r="4" spans="1:3" ht="12.75">
      <c r="A4" s="2" t="s">
        <v>19</v>
      </c>
      <c r="B4" s="9">
        <f>B5</f>
        <v>27700212</v>
      </c>
      <c r="C4" s="6">
        <f t="shared" si="0"/>
        <v>0.20279161039970955</v>
      </c>
    </row>
    <row r="5" spans="1:3" ht="12" outlineLevel="1">
      <c r="A5" s="4" t="s">
        <v>20</v>
      </c>
      <c r="B5" s="10">
        <v>27700212</v>
      </c>
      <c r="C5" s="7">
        <f t="shared" si="0"/>
        <v>0.20279161039970955</v>
      </c>
    </row>
    <row r="6" spans="1:3" ht="12.75">
      <c r="A6" s="2" t="s">
        <v>21</v>
      </c>
      <c r="B6" s="9">
        <f>SUM(B7:B17)</f>
        <v>4445845932.559999</v>
      </c>
      <c r="C6" s="6">
        <f t="shared" si="0"/>
        <v>32.54777458933674</v>
      </c>
    </row>
    <row r="7" spans="1:3" ht="12" outlineLevel="1">
      <c r="A7" s="4" t="s">
        <v>8</v>
      </c>
      <c r="B7" s="10">
        <v>317507733.4</v>
      </c>
      <c r="C7" s="7">
        <f t="shared" si="0"/>
        <v>2.3244552991344483</v>
      </c>
    </row>
    <row r="8" spans="1:3" ht="12" outlineLevel="1">
      <c r="A8" s="4" t="s">
        <v>2</v>
      </c>
      <c r="B8" s="10">
        <v>426587510.58</v>
      </c>
      <c r="C8" s="7">
        <f t="shared" si="0"/>
        <v>3.123021883259281</v>
      </c>
    </row>
    <row r="9" spans="1:3" ht="12" outlineLevel="1">
      <c r="A9" s="4" t="s">
        <v>6</v>
      </c>
      <c r="B9" s="10">
        <v>489498048</v>
      </c>
      <c r="C9" s="7">
        <f t="shared" si="0"/>
        <v>3.5835861993198574</v>
      </c>
    </row>
    <row r="10" spans="1:3" ht="12" outlineLevel="1">
      <c r="A10" s="4" t="s">
        <v>5</v>
      </c>
      <c r="B10" s="10">
        <v>400411753.52</v>
      </c>
      <c r="C10" s="7">
        <f t="shared" si="0"/>
        <v>2.9313907171285316</v>
      </c>
    </row>
    <row r="11" spans="1:3" ht="12" outlineLevel="1">
      <c r="A11" s="4" t="s">
        <v>4</v>
      </c>
      <c r="B11" s="10">
        <v>466510823.92</v>
      </c>
      <c r="C11" s="7">
        <f t="shared" si="0"/>
        <v>3.415298094167371</v>
      </c>
    </row>
    <row r="12" spans="1:3" ht="12" outlineLevel="1">
      <c r="A12" s="4" t="s">
        <v>3</v>
      </c>
      <c r="B12" s="10">
        <v>868639922.64</v>
      </c>
      <c r="C12" s="7">
        <f t="shared" si="0"/>
        <v>6.359261393726687</v>
      </c>
    </row>
    <row r="13" spans="1:3" ht="12" outlineLevel="1">
      <c r="A13" s="4" t="s">
        <v>11</v>
      </c>
      <c r="B13" s="10">
        <v>237493400</v>
      </c>
      <c r="C13" s="7">
        <f t="shared" si="0"/>
        <v>1.7386751063602828</v>
      </c>
    </row>
    <row r="14" spans="1:3" ht="12" outlineLevel="1">
      <c r="A14" s="4" t="s">
        <v>10</v>
      </c>
      <c r="B14" s="10">
        <v>65276248.5</v>
      </c>
      <c r="C14" s="7">
        <f t="shared" si="0"/>
        <v>0.47788354667345595</v>
      </c>
    </row>
    <row r="15" spans="1:3" ht="12" outlineLevel="1">
      <c r="A15" s="4" t="s">
        <v>7</v>
      </c>
      <c r="B15" s="10">
        <v>302273820</v>
      </c>
      <c r="C15" s="7">
        <f t="shared" si="0"/>
        <v>2.212928721970501</v>
      </c>
    </row>
    <row r="16" spans="1:3" ht="12" outlineLevel="1">
      <c r="A16" s="4" t="s">
        <v>9</v>
      </c>
      <c r="B16" s="10">
        <v>2037920</v>
      </c>
      <c r="C16" s="7">
        <f t="shared" si="0"/>
        <v>0.014919491542728125</v>
      </c>
    </row>
    <row r="17" spans="1:5" ht="12" outlineLevel="1">
      <c r="A17" s="4" t="s">
        <v>12</v>
      </c>
      <c r="B17" s="10">
        <v>869608752</v>
      </c>
      <c r="C17" s="7">
        <f t="shared" si="0"/>
        <v>6.3663541360536025</v>
      </c>
      <c r="D17" s="16"/>
      <c r="E17" s="16"/>
    </row>
    <row r="18" spans="1:5" ht="12.75">
      <c r="A18" s="2" t="s">
        <v>22</v>
      </c>
      <c r="B18" s="9">
        <f>B21+B20+B19</f>
        <v>144964217.7</v>
      </c>
      <c r="C18" s="6">
        <f>B18/$B$27*100</f>
        <v>1.061274446481387</v>
      </c>
      <c r="D18" s="16"/>
      <c r="E18" s="16"/>
    </row>
    <row r="19" spans="1:5" ht="12">
      <c r="A19" s="13" t="s">
        <v>26</v>
      </c>
      <c r="B19" s="10">
        <v>37649322</v>
      </c>
      <c r="C19" s="7">
        <f t="shared" si="0"/>
        <v>0.2756284550759833</v>
      </c>
      <c r="D19" s="16"/>
      <c r="E19" s="16"/>
    </row>
    <row r="20" spans="1:5" ht="12">
      <c r="A20" s="13" t="s">
        <v>25</v>
      </c>
      <c r="B20" s="10">
        <v>71060860.5</v>
      </c>
      <c r="C20" s="7">
        <f t="shared" si="0"/>
        <v>0.5202323483005873</v>
      </c>
      <c r="D20" s="16"/>
      <c r="E20" s="16"/>
    </row>
    <row r="21" spans="1:5" ht="12" outlineLevel="1">
      <c r="A21" s="4" t="s">
        <v>27</v>
      </c>
      <c r="B21" s="10">
        <v>36254035.2</v>
      </c>
      <c r="C21" s="7">
        <f t="shared" si="0"/>
        <v>0.2654136431048166</v>
      </c>
      <c r="D21" s="16"/>
      <c r="E21" s="16"/>
    </row>
    <row r="22" spans="1:5" ht="12.75">
      <c r="A22" s="2" t="s">
        <v>0</v>
      </c>
      <c r="B22" s="12">
        <f>SUM(B23:B25)</f>
        <v>2553900091.95</v>
      </c>
      <c r="C22" s="6">
        <f t="shared" si="0"/>
        <v>18.696951216348335</v>
      </c>
      <c r="D22" s="16"/>
      <c r="E22" s="16"/>
    </row>
    <row r="23" spans="1:5" ht="12" outlineLevel="1">
      <c r="A23" s="4" t="s">
        <v>2</v>
      </c>
      <c r="B23" s="11">
        <v>1159654209.59</v>
      </c>
      <c r="C23" s="7">
        <f t="shared" si="0"/>
        <v>8.48975974153405</v>
      </c>
      <c r="D23" s="16"/>
      <c r="E23" s="16"/>
    </row>
    <row r="24" spans="1:5" ht="12" outlineLevel="1">
      <c r="A24" s="4" t="s">
        <v>13</v>
      </c>
      <c r="B24" s="11">
        <v>932791105.42</v>
      </c>
      <c r="C24" s="7">
        <f t="shared" si="0"/>
        <v>6.828908400941011</v>
      </c>
      <c r="D24" s="16"/>
      <c r="E24" s="16"/>
    </row>
    <row r="25" spans="1:5" ht="12" outlineLevel="1">
      <c r="A25" s="4" t="s">
        <v>14</v>
      </c>
      <c r="B25" s="11">
        <v>461454776.94</v>
      </c>
      <c r="C25" s="7">
        <f t="shared" si="0"/>
        <v>3.3782830738732743</v>
      </c>
      <c r="D25" s="16"/>
      <c r="E25" s="16"/>
    </row>
    <row r="26" spans="1:5" ht="12.75">
      <c r="A26" s="2" t="s">
        <v>23</v>
      </c>
      <c r="B26" s="12">
        <v>271108585.18</v>
      </c>
      <c r="C26" s="6">
        <f t="shared" si="0"/>
        <v>1.984769884860052</v>
      </c>
      <c r="D26" s="16"/>
      <c r="E26" s="16"/>
    </row>
    <row r="27" spans="1:5" ht="12.75">
      <c r="A27" s="5" t="s">
        <v>24</v>
      </c>
      <c r="B27" s="17">
        <f>B2+B4+B6+B18+B22+B26</f>
        <v>13659446732.240002</v>
      </c>
      <c r="C27" s="8">
        <f>C2+C4+C6+C18+C22+C26</f>
        <v>100</v>
      </c>
      <c r="D27" s="16"/>
      <c r="E27" s="18"/>
    </row>
    <row r="29" spans="1:5" ht="12">
      <c r="A29" s="16"/>
      <c r="B29" s="19"/>
      <c r="C29" s="19"/>
      <c r="D29" s="16"/>
      <c r="E29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AfanasievVA</cp:lastModifiedBy>
  <dcterms:modified xsi:type="dcterms:W3CDTF">2017-11-03T09:38:31Z</dcterms:modified>
  <cp:category/>
  <cp:version/>
  <cp:contentType/>
  <cp:contentStatus/>
</cp:coreProperties>
</file>