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0" yWindow="-105" windowWidth="25905" windowHeight="11610"/>
  </bookViews>
  <sheets>
    <sheet name="2019" sheetId="24" r:id="rId1"/>
    <sheet name="TDSheet" sheetId="25" r:id="rId2"/>
  </sheets>
  <definedNames>
    <definedName name="_xlnm._FilterDatabase" localSheetId="0" hidden="1">'2019'!$A$6:$L$10</definedName>
    <definedName name="_xlnm._FilterDatabase" localSheetId="1" hidden="1">TDSheet!$A$1:$J$49</definedName>
    <definedName name="А1">#REF!</definedName>
    <definedName name="_xlnm.Print_Titles" localSheetId="0">'2019'!$5:$6</definedName>
    <definedName name="_xlnm.Print_Area" localSheetId="0">'2019'!$A$5:$L$10</definedName>
    <definedName name="Чусовитина" localSheetId="0">'2019'!#REF!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L20" i="24"/>
  <c r="L19"/>
  <c r="M19"/>
  <c r="M18"/>
  <c r="L18"/>
  <c r="L22" l="1"/>
  <c r="C52" i="25"/>
  <c r="C51"/>
  <c r="M22" i="24"/>
  <c r="L7"/>
</calcChain>
</file>

<file path=xl/sharedStrings.xml><?xml version="1.0" encoding="utf-8"?>
<sst xmlns="http://schemas.openxmlformats.org/spreadsheetml/2006/main" count="518" uniqueCount="232">
  <si>
    <t>ХМ</t>
  </si>
  <si>
    <t>006</t>
  </si>
  <si>
    <t>005</t>
  </si>
  <si>
    <t>004</t>
  </si>
  <si>
    <t>001</t>
  </si>
  <si>
    <r>
      <t>Подразделение</t>
    </r>
    <r>
      <rPr>
        <b/>
        <sz val="11"/>
        <color rgb="FFFF0000"/>
        <rFont val="Calibri"/>
        <family val="2"/>
        <charset val="204"/>
        <scheme val="minor"/>
      </rPr>
      <t>**</t>
    </r>
  </si>
  <si>
    <t>порядковый номер</t>
  </si>
  <si>
    <t>две последние цифры обозначения года</t>
  </si>
  <si>
    <r>
      <t>Расходы по договору Будут включены в статью сметы расходов:</t>
    </r>
    <r>
      <rPr>
        <b/>
        <sz val="11"/>
        <color rgb="FFFF0000"/>
        <rFont val="Calibri"/>
        <family val="2"/>
        <charset val="204"/>
        <scheme val="minor"/>
      </rPr>
      <t>**</t>
    </r>
  </si>
  <si>
    <t>Предмет договора (краткое описание)</t>
  </si>
  <si>
    <t>дата договора</t>
  </si>
  <si>
    <t>№ Доп. Согл.</t>
  </si>
  <si>
    <t>Номер договора в журнале Фонда</t>
  </si>
  <si>
    <t>Дата внесения договора в базу</t>
  </si>
  <si>
    <t>30</t>
  </si>
  <si>
    <r>
      <t>кодированный номер вида договора</t>
    </r>
    <r>
      <rPr>
        <sz val="11"/>
        <color rgb="FFFF0000"/>
        <rFont val="Calibri"/>
        <family val="2"/>
        <charset val="204"/>
        <scheme val="minor"/>
      </rPr>
      <t xml:space="preserve"> **</t>
    </r>
  </si>
  <si>
    <t>№ и дата договора. присвоенная контрагентами</t>
  </si>
  <si>
    <t>Контрагент (наименован.. орг.правовая форма. либо Фамилия. инициалы)***</t>
  </si>
  <si>
    <t>Максимальная сумма по договору (руб.. $. евро)</t>
  </si>
  <si>
    <t>2.1.1 Аренда помещений</t>
  </si>
  <si>
    <t>19</t>
  </si>
  <si>
    <t>СР</t>
  </si>
  <si>
    <t>71 от 01.01.2019</t>
  </si>
  <si>
    <t>Лидер и Ко ООО</t>
  </si>
  <si>
    <t>субаренда нежилого помещения</t>
  </si>
  <si>
    <t>Трофимов</t>
  </si>
  <si>
    <t>аренда автомобиля</t>
  </si>
  <si>
    <t>ИП Качур</t>
  </si>
  <si>
    <t>Медиателеком</t>
  </si>
  <si>
    <t>консультант</t>
  </si>
  <si>
    <t>Нетипичная</t>
  </si>
  <si>
    <t>проектная документация</t>
  </si>
  <si>
    <t>СМП</t>
  </si>
  <si>
    <t>да</t>
  </si>
  <si>
    <t>нет</t>
  </si>
  <si>
    <t>Наименование</t>
  </si>
  <si>
    <t>Сумма</t>
  </si>
  <si>
    <t>Количество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</si>
  <si>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</si>
  <si>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закупок у ед. поставщика</t>
  </si>
  <si>
    <t>Сумма закупок больше 100 тыс. руб.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</si>
  <si>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</t>
  </si>
  <si>
    <t xml:space="preserve">Сумма закупок ВСЕГО </t>
  </si>
  <si>
    <t>Дата</t>
  </si>
  <si>
    <t>Номер</t>
  </si>
  <si>
    <t>Назначение платежа</t>
  </si>
  <si>
    <t>Получатель</t>
  </si>
  <si>
    <t>ИНН</t>
  </si>
  <si>
    <t>Состояние</t>
  </si>
  <si>
    <t>Вид операции</t>
  </si>
  <si>
    <t>Организация</t>
  </si>
  <si>
    <t>Банковский счет</t>
  </si>
  <si>
    <t>10.01.2019</t>
  </si>
  <si>
    <t>0000-000111</t>
  </si>
  <si>
    <t>Оплата за неисключительную лицензию согласно счета №645496 от 09.01.2019г.
Сумма 13900-00
Без налога (НДС)</t>
  </si>
  <si>
    <t>ИП Демкин Максим Владимирович</t>
  </si>
  <si>
    <t>771577027993</t>
  </si>
  <si>
    <t>Оплачено</t>
  </si>
  <si>
    <t>Оплата поставщику</t>
  </si>
  <si>
    <t>АО "Ханты-Мансийский НПФ"</t>
  </si>
  <si>
    <t>Сбербанк 048 ОУД</t>
  </si>
  <si>
    <t>0000-000114</t>
  </si>
  <si>
    <t>Оплата за питьевую воду согласно счета №357 от 31.12.2018г.
Сумма 3045-00
Без налога (НДС)</t>
  </si>
  <si>
    <t>ИП Бутенко Андрей Васильевич</t>
  </si>
  <si>
    <t>860806508079</t>
  </si>
  <si>
    <t>0000-000186</t>
  </si>
  <si>
    <t>Оплата за канцелярские товары согласно счета N УТ-535 от 10.01.2019 
Сумма 6537-20
В т.ч. НДС  (20%) 1089-52</t>
  </si>
  <si>
    <t>ТК Кан-Тэррия Тюм. ООО</t>
  </si>
  <si>
    <t>7203229198</t>
  </si>
  <si>
    <t>17.01.2019</t>
  </si>
  <si>
    <t>0000-000254</t>
  </si>
  <si>
    <t>Оплата за вывески согласно счета №НК-00000043 от 11.01.2018г.
Сумма 2070-00
Без налога (НДС)</t>
  </si>
  <si>
    <t>КСБ ООО</t>
  </si>
  <si>
    <t>8602203147</t>
  </si>
  <si>
    <t>0000-000271</t>
  </si>
  <si>
    <t>Оплата за монтаж СКС согласно счета №6518698987 от 16.01.2019г.
Сумма 57000-00
Без налога (НДС)</t>
  </si>
  <si>
    <t>ИП Махмутова Светлана Владимировна</t>
  </si>
  <si>
    <t>720601201240</t>
  </si>
  <si>
    <t>0000-000273</t>
  </si>
  <si>
    <t>Оплата за транспортные услуги согласно счета №205,206,204
Сумма 35600-00
Без налога (НДС)</t>
  </si>
  <si>
    <t>ИП Лузанов Дмитрий Николаевич</t>
  </si>
  <si>
    <t>861711770009</t>
  </si>
  <si>
    <t>0000-000274</t>
  </si>
  <si>
    <t>Оплата за монтаж и демонтаж мебели согласно счета №4 от 15.01.2019г.
Сумма 6000-00
Без налога (НДС)</t>
  </si>
  <si>
    <t>0000-000275</t>
  </si>
  <si>
    <t>Оплата за скотч согласно счета № 46 от 16.01.2019
Сумма 770-00
Без налога (НДС)</t>
  </si>
  <si>
    <t>ИП Байкова Наталья Владимировна</t>
  </si>
  <si>
    <t>861300676183</t>
  </si>
  <si>
    <t>0000-000276</t>
  </si>
  <si>
    <t>Оплата за заправку картриджа согласно акта №2250 от 15.01.2018г. 
Сумма 1800-00
Без налога (НДС)</t>
  </si>
  <si>
    <t>ИП Ратков Дмитрий Павлович</t>
  </si>
  <si>
    <t>860702562875</t>
  </si>
  <si>
    <t>0000-000277</t>
  </si>
  <si>
    <t>Оплата за кабель, розетки, каналы, фильтры согласно счета № 1 от 14.01.2019г. 
Сумма 23200-00
Без налога (НДС)</t>
  </si>
  <si>
    <t>ИП Махмутов Риан Миннурович</t>
  </si>
  <si>
    <t>720603483769</t>
  </si>
  <si>
    <t>0000-000278</t>
  </si>
  <si>
    <t>Оплата за бумагу согласно счета №000100 от 10.01.2019г.
Сумма 19665-05
В т.ч. НДС  (20%) 3277-51</t>
  </si>
  <si>
    <t xml:space="preserve">Офис-Лайн ООО </t>
  </si>
  <si>
    <t>8602247497</t>
  </si>
  <si>
    <t>0000-000279</t>
  </si>
  <si>
    <t>Оплата за консультационные услуги согласно счета №14629 от 17.01.2019г.
Сумма 8000-00
Без налога (НДС)</t>
  </si>
  <si>
    <t>КОРПОРАТИВНЫЙ СЕКРЕТАРЬ ООО</t>
  </si>
  <si>
    <t>7838461010</t>
  </si>
  <si>
    <t>25.01.2019</t>
  </si>
  <si>
    <t>0000-000367</t>
  </si>
  <si>
    <t>Оплата за тонер согласно счета № 11 от 21.01.2019г.
Сумма 3800-00
В т.ч. НДС  (20%) 633-33</t>
  </si>
  <si>
    <t>РемМарк ООО Сургут</t>
  </si>
  <si>
    <t>8602004423</t>
  </si>
  <si>
    <t>0000-000372</t>
  </si>
  <si>
    <t>Оплата за канцтовары согласно счета № ЛКБР0000099 от 21.01.2019г.
Сумма 18374-80
В т.ч. НДС  (20%) 3062-47</t>
  </si>
  <si>
    <t>Бюро ООО</t>
  </si>
  <si>
    <t>8603107693</t>
  </si>
  <si>
    <t>0000-000373</t>
  </si>
  <si>
    <t>Оплата за хозтовары согласно счета №АС000000332 от 21.01.2019г.
Сумма 3524-00
В т.ч. НДС  (20%) 587-34</t>
  </si>
  <si>
    <t>ИП Тарасов Александр Сергеевич</t>
  </si>
  <si>
    <t>860329184440</t>
  </si>
  <si>
    <t>0000-000378</t>
  </si>
  <si>
    <t>Оплата за визитные карточки согласно счета от 16.01.2019 № 27
Сумма 300-00
Без налога (НДС)</t>
  </si>
  <si>
    <t xml:space="preserve">Печатный мир г.Ханты-Мансийск ООО </t>
  </si>
  <si>
    <t>8601047030</t>
  </si>
  <si>
    <t>0000-000386</t>
  </si>
  <si>
    <t>Оплата за фартук с набором согласно счета  № 95 от 18.01.2019г..
Сумма 51525-00
Без налога (НДС)</t>
  </si>
  <si>
    <t>ПРАГМАТИКА ООО</t>
  </si>
  <si>
    <t>6685136716</t>
  </si>
  <si>
    <t>0000-000357</t>
  </si>
  <si>
    <t>Оплата за информ.обслуживание согласно счета №2,3 от 30.01.2019г.
Сумма 16000-00
Без налога (НДС)</t>
  </si>
  <si>
    <t>СУРГУТИНТЕРНОВОСТИ ООО ТРК</t>
  </si>
  <si>
    <t>8602276120</t>
  </si>
  <si>
    <t>0000-000362</t>
  </si>
  <si>
    <t>Оплата за заправку картриджей согласно счета N1 от 16.01.2019г.
Сумма 24440-00
Без налога (НДС)</t>
  </si>
  <si>
    <t>ИП Балычев О.В.</t>
  </si>
  <si>
    <t>760200688381</t>
  </si>
  <si>
    <t>28.01.2019</t>
  </si>
  <si>
    <t>0000-000401</t>
  </si>
  <si>
    <t>Оплата за тонер по счету № 11 от 21.01.2019
Сумма 3800-00
В т.ч. НДС  (20%) 633-33</t>
  </si>
  <si>
    <t>0000-000112</t>
  </si>
  <si>
    <t>Оплата за размещение рекламных материалов на проекте Яндекс.Директ. согласно счета №Б-1452037737-1 от 24.12.2018г.
Сумма 59000-00
В т.ч. НДС  (18%) 9000-00</t>
  </si>
  <si>
    <t>ЯНДЕКС ООО</t>
  </si>
  <si>
    <t>7736207543</t>
  </si>
  <si>
    <t>0000-000116</t>
  </si>
  <si>
    <t>Оплата за накопитель согласно счета N Б-00002517 от 09.01.2019
Сумма 3099-00
В т.ч. НДС  (20%) 516-50</t>
  </si>
  <si>
    <t>ДНС РИТЕЙЛ ООО</t>
  </si>
  <si>
    <t>2540167061</t>
  </si>
  <si>
    <t>0000-000086</t>
  </si>
  <si>
    <t>Оплата за транспортно-экспедиционные услуги согласно счета №0054671671 от 29.12.2018г. 
Сумма 16303-00
В т.ч. НДС  (18%) 2486-90</t>
  </si>
  <si>
    <t>КАШАЛОТ ООО ТК</t>
  </si>
  <si>
    <t>6679113421</t>
  </si>
  <si>
    <t>0000-000093</t>
  </si>
  <si>
    <t>Оплата за книги согласно счета №62540277 от 09.01.2019г.
Сумма 20832-00
В т.ч. НДС  (10%) 1893-82</t>
  </si>
  <si>
    <t>ЛАБИРИНТ.РУ ООО</t>
  </si>
  <si>
    <t>7728644571</t>
  </si>
  <si>
    <t>11.01.2019</t>
  </si>
  <si>
    <t>0000-000205</t>
  </si>
  <si>
    <t>Хозяйственные расходы Трофимова Юлия Юрьевна на л/сч 40817810799000113240 по дог.№015-33/11-164 от 02.12.2011г. на зарпл.карты сотрудников НПФ
Сумма 1000-00
Без налога (НДС)</t>
  </si>
  <si>
    <t>Ф-Л ЗАПАДНО-СИБИРСКИЙ ПАО БАНКА "ФК ОТКРЫТИЕ"</t>
  </si>
  <si>
    <t>7706092528</t>
  </si>
  <si>
    <t>0000-000198</t>
  </si>
  <si>
    <t>Хозяйственные расходы Ершова Елена Викторовна на л/сч 40817810967460249615 по дог.№67466787 от 29.10.2014г.
Сумма 258-96
Без налога (НДС)</t>
  </si>
  <si>
    <t>ПАО СБЕРБАНК для физ.лиц</t>
  </si>
  <si>
    <t>7707083893</t>
  </si>
  <si>
    <t>0000-000219</t>
  </si>
  <si>
    <t>Перевод средств на л/сч 40701810500011301993 АО "Ханты-мансийский НПФ"
Сумма 10000-00
Без налога (НДС)</t>
  </si>
  <si>
    <t>Ханты-Мансийский НПФ АО</t>
  </si>
  <si>
    <t>8601999494</t>
  </si>
  <si>
    <t>Прочее списание</t>
  </si>
  <si>
    <t>0000-000215</t>
  </si>
  <si>
    <t>Хозяйственные расходы Ершова Елена Викторовна на л/сч 40817810967460249615 по дог.№67466787 от 29.10.2014г.
Сумма 531-00
Без налога (НДС)</t>
  </si>
  <si>
    <t>0000-000232</t>
  </si>
  <si>
    <t>Оплата за оказание образовательных наук согласно счета №78_8/8400-ОМ от 16.01.2019г. Червоный И.А.
Сумма 47175-00
Без налога (НДС)</t>
  </si>
  <si>
    <t>НП ДПО ЦПК "РУССКАЯ ШКОЛА УПРАВЛЕНИЯ"</t>
  </si>
  <si>
    <t>7710433499</t>
  </si>
  <si>
    <t>0000-000272</t>
  </si>
  <si>
    <t>Оплата за транспортно-экспедиционные услуги согласно счета №0054683976 от 14.01.2019г. 
Сумма 9808-00
В т.ч. НДС  (20%) 1626,33</t>
  </si>
  <si>
    <t>0000-000361</t>
  </si>
  <si>
    <t>Оплата за транспортно-экспедиционные услуги согласно счета №0054781489 от 18.01.2019г. 
Сумма 14509-00
В т.ч. НДС  (20%) 2418-17</t>
  </si>
  <si>
    <t>0000-000365</t>
  </si>
  <si>
    <t>Оплата за клавиатуру и мышь согласно счета N Б-00021137 от 24.01.2019
Сумма 1998-00
В т.ч. НДС  (20%) 333-00</t>
  </si>
  <si>
    <t>0000-000366</t>
  </si>
  <si>
    <t>Оплата за светильник согласно счета N Б-00021144 от 24.01.2019
Сумма 5997-00
В т.ч. НДС  (20%) 999-50</t>
  </si>
  <si>
    <t>0000-000368</t>
  </si>
  <si>
    <t>Оплата за блок питания, салфетки, переходник согласно счета N Б-00013471 от 17.01.2019
Сумма 8348-00
В т.ч. НДС  (20%) 1391-33</t>
  </si>
  <si>
    <t>0000-000369</t>
  </si>
  <si>
    <t>Оплата за микрофон согласно счета N Б-00013449 от 17.01.2019
Сумма 2399-00
В т.ч. НДС  (20%) 399-83</t>
  </si>
  <si>
    <t>0000-000370</t>
  </si>
  <si>
    <t>Оплата за монитор согласно счета N Б-00013453 от 17.01.2019
Сумма 12799-00
В т.ч. НДС  (20%) 2133-17</t>
  </si>
  <si>
    <t>0000-000374</t>
  </si>
  <si>
    <t>Оплата за кофеварку согласно счета N Б-0001347 от 17.01.2019
Сумма 3999-00
В т.ч. НДС  (20%) 666-50</t>
  </si>
  <si>
    <t>0000-000375</t>
  </si>
  <si>
    <t>Оплата за электрочайники согласно счета N Б-00017171 от 21.01.2019
Сумма 25075-00
В т.ч. НДС  (20%) 4179-17</t>
  </si>
  <si>
    <t>0000-000377</t>
  </si>
  <si>
    <t>Оплата за блендеры, мультипекари согласно счета № А460/1874894 от 21.01.2019г.
Сумма 42984-00
В т.ч. НДС  (20%) 7164-00</t>
  </si>
  <si>
    <t>Эльдорадо ООО</t>
  </si>
  <si>
    <t>7715641735</t>
  </si>
  <si>
    <t>0000-000379</t>
  </si>
  <si>
    <t>Оплата за книги согласно счета №90421513 от 22.01.2019г.
Сумма 13530-00
В т.ч. НДС  (10%) 1230-00</t>
  </si>
  <si>
    <t>0000-000385</t>
  </si>
  <si>
    <t>Оплата за транспортно-экспедиционные услуги согласно счета №0054683976Д от 23.01.2019г. 
Сумма 1800-00
В т.ч. НДС  (20%) 300-00</t>
  </si>
  <si>
    <t>0000-000388</t>
  </si>
  <si>
    <t>Оплата за транспортно-экспедиционные услуги согласно счета №0054677195 от 23.01.2019г. 
Сумма 4402-00
В т.ч. НДС  (20%) 733-67</t>
  </si>
  <si>
    <t>0000-000345</t>
  </si>
  <si>
    <t>Оплата хозяйственных расходов Несова Светлана Геннадьевна на л/сч 40817810067348003857 по дог.№67466787 от 29.10.2014г.
Сумма 182-00
Без налога (НДС)</t>
  </si>
  <si>
    <t>0000-000348</t>
  </si>
  <si>
    <t>Оплата за транспортно-экспедиционные услуги согласно счета №0054733158 от 17.01.2019г. 
Сумма 14260-00
В т.ч. НДС  (20%) 2368,35</t>
  </si>
  <si>
    <t>0000-000354</t>
  </si>
  <si>
    <t>Оплата услуг нотариуса согласно счета от 22.01.2019г.
Сумма 700-00
Без налога (НДС)</t>
  </si>
  <si>
    <t>Вахрушева Л.А. Нотариус</t>
  </si>
  <si>
    <t>860400230383</t>
  </si>
  <si>
    <t>0000-000360</t>
  </si>
  <si>
    <t>Оплата за транспортно-экспедиционные услуги согласно счета №0054733158Д от 23.01.2019г. 
Сумма 2800-00
В т.ч. НДС  (20%) 466-67</t>
  </si>
  <si>
    <t>0000-000363</t>
  </si>
  <si>
    <t>Оплата за транспортно-экспедиционные услуги согласно счета №0054677017,017Д от 23.01.2019г. 
Сумма 12185-00
В т.ч. НДС  (20%) 2030-83</t>
  </si>
  <si>
    <t>0000-000399</t>
  </si>
  <si>
    <t>Оплата за книги согласно счета №75485328 от 23.01.2019г. по договору № 75485328 от 23.01.2019г.
Сумма 63900-00
В т.ч. НДС  (10%) 5809-09</t>
  </si>
  <si>
    <t>Реестр действующих договоров заключенных в период с 01.01.2019 по 31.01.2019 (ПРОЕКТ АО Ханты-Мансийский НПФ)</t>
  </si>
  <si>
    <t>75485328 от 23.01.2019</t>
  </si>
  <si>
    <t>Лабиринт.РУ ООО</t>
  </si>
  <si>
    <t>поставка товара (книги, в состав подарков клиентам)</t>
  </si>
  <si>
    <t>2712 от 09.01.2019</t>
  </si>
  <si>
    <t>Корнеева Н.Ю.</t>
  </si>
  <si>
    <t>упаковка личных дел участников</t>
  </si>
  <si>
    <t>Кехтер А.В. ИП</t>
  </si>
  <si>
    <t>167 от 01.03.2019</t>
  </si>
  <si>
    <t>услуги по настройке и сопровождению рекламной кампании в Яндекс-Директ и Google Ads</t>
  </si>
  <si>
    <t>№ позиции в плане закупок</t>
  </si>
  <si>
    <t>435-1239102 от 09.01.2019</t>
  </si>
  <si>
    <t>ИнфоТеКС Интернет Траст ОАО</t>
  </si>
  <si>
    <t>оказание услуг удостоверяющего центра</t>
  </si>
  <si>
    <t>12</t>
  </si>
  <si>
    <t>21</t>
  </si>
  <si>
    <t>89</t>
  </si>
  <si>
    <t>-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</si>
</sst>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/mm/yy;@"/>
    <numFmt numFmtId="167" formatCode="_(* #,##0.00_);_(* \(#,##0.00\);_(* &quot;-&quot;??_);_(@_)"/>
  </numFmts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24"/>
      <name val="Arial"/>
    </font>
    <font>
      <sz val="8"/>
      <color indexed="6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55275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0" borderId="0">
      <alignment horizontal="right" vertical="center"/>
    </xf>
    <xf numFmtId="0" fontId="12" fillId="20" borderId="0">
      <alignment horizontal="right" vertical="center"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5" fillId="25" borderId="6" applyNumberFormat="0" applyAlignment="0" applyProtection="0"/>
    <xf numFmtId="0" fontId="15" fillId="25" borderId="6" applyNumberFormat="0" applyAlignment="0" applyProtection="0"/>
    <xf numFmtId="0" fontId="15" fillId="25" borderId="6" applyNumberFormat="0" applyAlignment="0" applyProtection="0"/>
    <xf numFmtId="0" fontId="15" fillId="25" borderId="6" applyNumberFormat="0" applyAlignment="0" applyProtection="0"/>
    <xf numFmtId="0" fontId="15" fillId="25" borderId="6" applyNumberFormat="0" applyAlignment="0" applyProtection="0"/>
    <xf numFmtId="0" fontId="15" fillId="25" borderId="6" applyNumberFormat="0" applyAlignment="0" applyProtection="0"/>
    <xf numFmtId="0" fontId="15" fillId="25" borderId="6" applyNumberFormat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26" borderId="12" applyNumberFormat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>
      <alignment horizontal="left"/>
    </xf>
    <xf numFmtId="0" fontId="16" fillId="0" borderId="0"/>
    <xf numFmtId="0" fontId="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25" fillId="0" borderId="0">
      <alignment horizontal="left"/>
    </xf>
    <xf numFmtId="0" fontId="6" fillId="0" borderId="0"/>
    <xf numFmtId="0" fontId="6" fillId="0" borderId="0"/>
    <xf numFmtId="0" fontId="17" fillId="0" borderId="0"/>
    <xf numFmtId="0" fontId="25" fillId="0" borderId="0">
      <alignment horizontal="left"/>
    </xf>
    <xf numFmtId="0" fontId="25" fillId="0" borderId="0">
      <alignment horizontal="left"/>
    </xf>
    <xf numFmtId="0" fontId="6" fillId="0" borderId="0"/>
    <xf numFmtId="0" fontId="25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26" fillId="0" borderId="0"/>
    <xf numFmtId="0" fontId="10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>
      <alignment horizontal="left"/>
    </xf>
    <xf numFmtId="0" fontId="25" fillId="0" borderId="0">
      <alignment horizontal="left"/>
    </xf>
    <xf numFmtId="0" fontId="6" fillId="0" borderId="0"/>
    <xf numFmtId="0" fontId="3" fillId="0" borderId="0"/>
    <xf numFmtId="0" fontId="3" fillId="0" borderId="0"/>
    <xf numFmtId="0" fontId="25" fillId="0" borderId="0">
      <alignment horizontal="left"/>
    </xf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>
      <alignment horizontal="left"/>
    </xf>
    <xf numFmtId="0" fontId="9" fillId="0" borderId="0"/>
    <xf numFmtId="0" fontId="9" fillId="0" borderId="0"/>
    <xf numFmtId="0" fontId="25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>
      <alignment horizontal="left"/>
    </xf>
    <xf numFmtId="0" fontId="6" fillId="0" borderId="0"/>
    <xf numFmtId="0" fontId="25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10" fillId="28" borderId="13" applyNumberFormat="0" applyFont="0" applyAlignment="0" applyProtection="0"/>
    <xf numFmtId="0" fontId="6" fillId="28" borderId="13" applyNumberFormat="0" applyFont="0" applyAlignment="0" applyProtection="0"/>
    <xf numFmtId="0" fontId="6" fillId="28" borderId="13" applyNumberFormat="0" applyFont="0" applyAlignment="0" applyProtection="0"/>
    <xf numFmtId="0" fontId="6" fillId="28" borderId="13" applyNumberFormat="0" applyFont="0" applyAlignment="0" applyProtection="0"/>
    <xf numFmtId="0" fontId="6" fillId="28" borderId="13" applyNumberFormat="0" applyFont="0" applyAlignment="0" applyProtection="0"/>
    <xf numFmtId="0" fontId="6" fillId="28" borderId="13" applyNumberFormat="0" applyFon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1" fillId="8" borderId="0" applyNumberFormat="0" applyBorder="0" applyAlignment="0" applyProtection="0"/>
    <xf numFmtId="0" fontId="9" fillId="0" borderId="0"/>
    <xf numFmtId="0" fontId="32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4" fontId="7" fillId="0" borderId="1" xfId="0" applyNumberFormat="1" applyFont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166" fontId="0" fillId="0" borderId="1" xfId="0" applyNumberFormat="1" applyBorder="1" applyAlignment="1">
      <alignment horizontal="center" vertical="center" wrapText="1" shrinkToFit="1"/>
    </xf>
    <xf numFmtId="49" fontId="0" fillId="5" borderId="1" xfId="0" applyNumberForma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7" fillId="0" borderId="1" xfId="0" applyNumberFormat="1" applyFont="1" applyBorder="1" applyAlignment="1">
      <alignment horizontal="right" vertical="center" wrapText="1" shrinkToFit="1"/>
    </xf>
    <xf numFmtId="0" fontId="7" fillId="0" borderId="1" xfId="0" applyNumberFormat="1" applyFont="1" applyBorder="1" applyAlignment="1">
      <alignment horizontal="right" vertical="center" wrapText="1" shrinkToFit="1"/>
    </xf>
    <xf numFmtId="4" fontId="0" fillId="3" borderId="1" xfId="0" applyNumberFormat="1" applyFill="1" applyBorder="1" applyAlignment="1">
      <alignment horizontal="center" vertical="center" wrapText="1" shrinkToFit="1"/>
    </xf>
    <xf numFmtId="4" fontId="7" fillId="3" borderId="1" xfId="0" applyNumberFormat="1" applyFont="1" applyFill="1" applyBorder="1" applyAlignment="1">
      <alignment horizontal="center" vertical="center" wrapText="1" shrinkToFit="1"/>
    </xf>
    <xf numFmtId="0" fontId="32" fillId="0" borderId="0" xfId="55274"/>
    <xf numFmtId="0" fontId="32" fillId="0" borderId="0" xfId="55274" applyAlignment="1">
      <alignment horizontal="left"/>
    </xf>
    <xf numFmtId="4" fontId="32" fillId="0" borderId="0" xfId="55274" applyNumberFormat="1" applyAlignment="1">
      <alignment horizontal="left"/>
    </xf>
    <xf numFmtId="0" fontId="33" fillId="29" borderId="15" xfId="55274" applyNumberFormat="1" applyFont="1" applyFill="1" applyBorder="1" applyAlignment="1">
      <alignment horizontal="left" vertical="top"/>
    </xf>
    <xf numFmtId="0" fontId="34" fillId="30" borderId="1" xfId="55274" applyNumberFormat="1" applyFont="1" applyFill="1" applyBorder="1" applyAlignment="1">
      <alignment horizontal="left" vertical="top"/>
    </xf>
    <xf numFmtId="4" fontId="34" fillId="3" borderId="1" xfId="55274" applyNumberFormat="1" applyFont="1" applyFill="1" applyBorder="1" applyAlignment="1">
      <alignment horizontal="right" vertical="top"/>
    </xf>
    <xf numFmtId="0" fontId="34" fillId="30" borderId="1" xfId="55274" applyNumberFormat="1" applyFont="1" applyFill="1" applyBorder="1" applyAlignment="1">
      <alignment horizontal="left" vertical="top" wrapText="1"/>
    </xf>
    <xf numFmtId="2" fontId="34" fillId="3" borderId="1" xfId="55274" applyNumberFormat="1" applyFont="1" applyFill="1" applyBorder="1" applyAlignment="1">
      <alignment horizontal="right" vertical="top"/>
    </xf>
    <xf numFmtId="4" fontId="34" fillId="30" borderId="1" xfId="55274" applyNumberFormat="1" applyFont="1" applyFill="1" applyBorder="1" applyAlignment="1">
      <alignment horizontal="right" vertical="top"/>
    </xf>
    <xf numFmtId="2" fontId="34" fillId="30" borderId="1" xfId="55274" applyNumberFormat="1" applyFont="1" applyFill="1" applyBorder="1" applyAlignment="1">
      <alignment horizontal="right" vertical="top"/>
    </xf>
    <xf numFmtId="4" fontId="32" fillId="3" borderId="0" xfId="55274" applyNumberFormat="1" applyFill="1" applyAlignment="1">
      <alignment horizontal="left"/>
    </xf>
    <xf numFmtId="0" fontId="32" fillId="3" borderId="0" xfId="55274" applyFill="1" applyAlignment="1">
      <alignment horizontal="left"/>
    </xf>
    <xf numFmtId="14" fontId="0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4" fontId="1" fillId="4" borderId="2" xfId="0" applyNumberFormat="1" applyFont="1" applyFill="1" applyBorder="1" applyAlignment="1">
      <alignment horizontal="center" vertical="center" wrapText="1" shrinkToFit="1"/>
    </xf>
    <xf numFmtId="14" fontId="0" fillId="0" borderId="3" xfId="0" applyNumberFormat="1" applyFont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 wrapText="1" shrinkToFit="1"/>
    </xf>
    <xf numFmtId="49" fontId="0" fillId="3" borderId="1" xfId="0" applyNumberForma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" fontId="0" fillId="0" borderId="5" xfId="0" applyNumberFormat="1" applyBorder="1" applyAlignment="1">
      <alignment horizontal="center" vertical="center" wrapText="1" shrinkToFit="1"/>
    </xf>
    <xf numFmtId="4" fontId="7" fillId="0" borderId="5" xfId="0" applyNumberFormat="1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1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 shrinkToFi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1">
    <dxf>
      <fill>
        <patternFill patternType="solid">
          <fgColor rgb="FFDBE5F1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tabSelected="1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29" sqref="K29"/>
    </sheetView>
  </sheetViews>
  <sheetFormatPr defaultRowHeight="15"/>
  <cols>
    <col min="1" max="1" width="11.7109375" style="11" customWidth="1"/>
    <col min="2" max="2" width="7.85546875" style="4" customWidth="1"/>
    <col min="3" max="3" width="6.28515625" style="4" customWidth="1"/>
    <col min="4" max="4" width="6.28515625" style="3" customWidth="1"/>
    <col min="5" max="5" width="10.28515625" style="3" customWidth="1"/>
    <col min="6" max="6" width="8.85546875" style="1" customWidth="1"/>
    <col min="7" max="7" width="12.7109375" style="1" customWidth="1"/>
    <col min="8" max="8" width="19.42578125" style="1" customWidth="1"/>
    <col min="9" max="9" width="22" style="1" customWidth="1"/>
    <col min="10" max="10" width="50" style="1" customWidth="1"/>
    <col min="11" max="11" width="28.7109375" style="2" customWidth="1"/>
    <col min="12" max="13" width="15.140625" style="1" customWidth="1"/>
  </cols>
  <sheetData>
    <row r="3" spans="1:14" ht="15" customHeight="1">
      <c r="B3" s="10" t="s">
        <v>214</v>
      </c>
    </row>
    <row r="5" spans="1:14" ht="28.5" customHeight="1">
      <c r="A5" s="42" t="s">
        <v>13</v>
      </c>
      <c r="B5" s="44" t="s">
        <v>12</v>
      </c>
      <c r="C5" s="44"/>
      <c r="D5" s="44"/>
      <c r="E5" s="44"/>
      <c r="F5" s="45" t="s">
        <v>11</v>
      </c>
      <c r="G5" s="45" t="s">
        <v>10</v>
      </c>
      <c r="H5" s="45" t="s">
        <v>16</v>
      </c>
      <c r="I5" s="45" t="s">
        <v>17</v>
      </c>
      <c r="J5" s="45" t="s">
        <v>9</v>
      </c>
      <c r="K5" s="45" t="s">
        <v>8</v>
      </c>
      <c r="L5" s="45" t="s">
        <v>18</v>
      </c>
      <c r="M5" s="45" t="s">
        <v>32</v>
      </c>
      <c r="N5" s="45" t="s">
        <v>224</v>
      </c>
    </row>
    <row r="6" spans="1:14" s="6" customFormat="1" ht="123.75" customHeight="1">
      <c r="A6" s="43"/>
      <c r="B6" s="18" t="s">
        <v>15</v>
      </c>
      <c r="C6" s="18" t="s">
        <v>7</v>
      </c>
      <c r="D6" s="18" t="s">
        <v>6</v>
      </c>
      <c r="E6" s="18" t="s">
        <v>5</v>
      </c>
      <c r="F6" s="46"/>
      <c r="G6" s="47"/>
      <c r="H6" s="48"/>
      <c r="I6" s="48"/>
      <c r="J6" s="48"/>
      <c r="K6" s="49"/>
      <c r="L6" s="48"/>
      <c r="M6" s="48"/>
      <c r="N6" s="48"/>
    </row>
    <row r="7" spans="1:14" s="5" customFormat="1" ht="20.25" customHeight="1">
      <c r="A7" s="19">
        <v>43452</v>
      </c>
      <c r="B7" s="15" t="s">
        <v>14</v>
      </c>
      <c r="C7" s="15" t="s">
        <v>20</v>
      </c>
      <c r="D7" s="15" t="s">
        <v>4</v>
      </c>
      <c r="E7" s="20" t="s">
        <v>21</v>
      </c>
      <c r="F7" s="12"/>
      <c r="G7" s="13">
        <v>43466</v>
      </c>
      <c r="H7" s="15" t="s">
        <v>22</v>
      </c>
      <c r="I7" s="53" t="s">
        <v>23</v>
      </c>
      <c r="J7" s="15" t="s">
        <v>24</v>
      </c>
      <c r="K7" s="14" t="s">
        <v>19</v>
      </c>
      <c r="L7" s="24">
        <f>125280*11</f>
        <v>1378080</v>
      </c>
      <c r="M7" s="55" t="s">
        <v>33</v>
      </c>
      <c r="N7" s="15">
        <v>17</v>
      </c>
    </row>
    <row r="8" spans="1:14" s="5" customFormat="1" ht="20.25" customHeight="1">
      <c r="A8" s="9"/>
      <c r="B8" s="16"/>
      <c r="C8" s="16" t="s">
        <v>20</v>
      </c>
      <c r="D8" s="16" t="s">
        <v>3</v>
      </c>
      <c r="E8" s="16" t="s">
        <v>0</v>
      </c>
      <c r="F8" s="16"/>
      <c r="G8" s="9"/>
      <c r="H8" s="16"/>
      <c r="I8" s="54" t="s">
        <v>25</v>
      </c>
      <c r="J8" s="7" t="s">
        <v>26</v>
      </c>
      <c r="K8" s="8"/>
      <c r="L8" s="17">
        <v>148032</v>
      </c>
      <c r="M8" s="56" t="s">
        <v>34</v>
      </c>
      <c r="N8" s="16">
        <v>84</v>
      </c>
    </row>
    <row r="9" spans="1:14" s="5" customFormat="1" ht="20.25" customHeight="1">
      <c r="A9" s="9"/>
      <c r="B9" s="16"/>
      <c r="C9" s="16" t="s">
        <v>20</v>
      </c>
      <c r="D9" s="16" t="s">
        <v>2</v>
      </c>
      <c r="E9" s="16" t="s">
        <v>0</v>
      </c>
      <c r="F9" s="16"/>
      <c r="G9" s="9"/>
      <c r="H9" s="16"/>
      <c r="I9" s="54" t="s">
        <v>27</v>
      </c>
      <c r="J9" s="7" t="s">
        <v>26</v>
      </c>
      <c r="K9" s="8"/>
      <c r="L9" s="25">
        <v>360000</v>
      </c>
      <c r="M9" s="56" t="s">
        <v>33</v>
      </c>
      <c r="N9" s="16" t="s">
        <v>228</v>
      </c>
    </row>
    <row r="10" spans="1:14" s="5" customFormat="1" ht="20.25" customHeight="1">
      <c r="A10" s="9"/>
      <c r="B10" s="16"/>
      <c r="C10" s="16" t="s">
        <v>20</v>
      </c>
      <c r="D10" s="16" t="s">
        <v>1</v>
      </c>
      <c r="E10" s="16" t="s">
        <v>0</v>
      </c>
      <c r="F10" s="16"/>
      <c r="G10" s="9"/>
      <c r="H10" s="16"/>
      <c r="I10" s="54" t="s">
        <v>28</v>
      </c>
      <c r="J10" s="7" t="s">
        <v>29</v>
      </c>
      <c r="K10" s="8"/>
      <c r="L10" s="25">
        <v>485006.16</v>
      </c>
      <c r="M10" s="56" t="s">
        <v>33</v>
      </c>
      <c r="N10" s="16" t="s">
        <v>229</v>
      </c>
    </row>
    <row r="11" spans="1:14" s="5" customFormat="1" ht="20.25" customHeight="1">
      <c r="A11" s="9"/>
      <c r="B11" s="16"/>
      <c r="C11" s="16"/>
      <c r="D11" s="16"/>
      <c r="E11" s="16"/>
      <c r="F11" s="16"/>
      <c r="G11" s="9"/>
      <c r="H11" s="16"/>
      <c r="I11" s="54" t="s">
        <v>30</v>
      </c>
      <c r="J11" s="7" t="s">
        <v>31</v>
      </c>
      <c r="K11" s="8"/>
      <c r="L11" s="25">
        <v>110000</v>
      </c>
      <c r="M11" s="56" t="s">
        <v>33</v>
      </c>
      <c r="N11" s="16" t="s">
        <v>230</v>
      </c>
    </row>
    <row r="12" spans="1:14" ht="30">
      <c r="G12" s="13">
        <v>43488</v>
      </c>
      <c r="H12" s="15" t="s">
        <v>215</v>
      </c>
      <c r="I12" s="53" t="s">
        <v>216</v>
      </c>
      <c r="J12" s="40" t="s">
        <v>217</v>
      </c>
      <c r="L12" s="21">
        <v>63900</v>
      </c>
      <c r="M12" s="1" t="s">
        <v>34</v>
      </c>
      <c r="N12" s="57" t="s">
        <v>231</v>
      </c>
    </row>
    <row r="13" spans="1:14">
      <c r="G13" s="13">
        <v>43474</v>
      </c>
      <c r="H13" s="15" t="s">
        <v>218</v>
      </c>
      <c r="I13" s="53" t="s">
        <v>219</v>
      </c>
      <c r="J13" s="40" t="s">
        <v>220</v>
      </c>
      <c r="L13" s="21">
        <v>6468.8</v>
      </c>
      <c r="M13" s="1" t="s">
        <v>34</v>
      </c>
      <c r="N13" s="57" t="s">
        <v>231</v>
      </c>
    </row>
    <row r="14" spans="1:14" ht="30">
      <c r="G14" s="9">
        <v>43493</v>
      </c>
      <c r="H14" s="16" t="s">
        <v>222</v>
      </c>
      <c r="I14" s="16" t="s">
        <v>221</v>
      </c>
      <c r="J14" s="41" t="s">
        <v>223</v>
      </c>
      <c r="L14" s="25">
        <v>293960</v>
      </c>
      <c r="M14" s="1" t="s">
        <v>33</v>
      </c>
      <c r="N14" s="59"/>
    </row>
    <row r="15" spans="1:14" ht="30">
      <c r="G15" s="9">
        <v>43474</v>
      </c>
      <c r="H15" s="16" t="s">
        <v>225</v>
      </c>
      <c r="I15" s="16" t="s">
        <v>226</v>
      </c>
      <c r="J15" s="41" t="s">
        <v>227</v>
      </c>
      <c r="L15" s="17">
        <v>3200</v>
      </c>
      <c r="M15" s="1" t="s">
        <v>34</v>
      </c>
      <c r="N15" s="58" t="s">
        <v>231</v>
      </c>
    </row>
    <row r="16" spans="1:14">
      <c r="G16" s="38"/>
      <c r="H16" s="39"/>
      <c r="I16" s="39"/>
    </row>
    <row r="17" spans="7:13">
      <c r="J17" s="52" t="s">
        <v>35</v>
      </c>
      <c r="K17" s="52"/>
      <c r="L17" s="7" t="s">
        <v>36</v>
      </c>
      <c r="M17" s="7" t="s">
        <v>37</v>
      </c>
    </row>
    <row r="18" spans="7:13">
      <c r="J18" s="50" t="s">
        <v>38</v>
      </c>
      <c r="K18" s="51"/>
      <c r="L18" s="22">
        <f>L7+L9+L10+L11+L14+TDSheet!C51</f>
        <v>2926397.21</v>
      </c>
      <c r="M18" s="23">
        <f>5+TDSheet!D51</f>
        <v>25</v>
      </c>
    </row>
    <row r="19" spans="7:13">
      <c r="J19" s="50" t="s">
        <v>39</v>
      </c>
      <c r="K19" s="51"/>
      <c r="L19" s="22">
        <f>L7+L8+L9+L10+L11+L12+L13+L14+L15+TDSheet!C51+TDSheet!C52</f>
        <v>3547871.9699999997</v>
      </c>
      <c r="M19" s="23">
        <f>9+TDSheet!D51+TDSheet!D52</f>
        <v>57</v>
      </c>
    </row>
    <row r="20" spans="7:13">
      <c r="J20" s="50" t="s">
        <v>40</v>
      </c>
      <c r="K20" s="51"/>
      <c r="L20" s="22">
        <f>L7+L8+L9+L10+L11+L14</f>
        <v>2775078.16</v>
      </c>
      <c r="M20" s="23">
        <v>6</v>
      </c>
    </row>
    <row r="21" spans="7:13">
      <c r="J21" s="50" t="s">
        <v>41</v>
      </c>
      <c r="K21" s="51"/>
      <c r="L21" s="23">
        <v>0</v>
      </c>
      <c r="M21" s="23">
        <v>0</v>
      </c>
    </row>
    <row r="22" spans="7:13">
      <c r="J22" s="50" t="s">
        <v>42</v>
      </c>
      <c r="K22" s="51"/>
      <c r="L22" s="22">
        <f>L19</f>
        <v>3547871.9699999997</v>
      </c>
      <c r="M22" s="60">
        <f>M19</f>
        <v>57</v>
      </c>
    </row>
    <row r="25" spans="7:13">
      <c r="G25" s="7"/>
    </row>
  </sheetData>
  <autoFilter ref="A6:L10">
    <filterColumn colId="8"/>
    <sortState ref="A8:AO272">
      <sortCondition ref="D6:D272"/>
    </sortState>
  </autoFilter>
  <mergeCells count="17">
    <mergeCell ref="N5:N6"/>
    <mergeCell ref="J22:K22"/>
    <mergeCell ref="J17:K17"/>
    <mergeCell ref="J18:K18"/>
    <mergeCell ref="J19:K19"/>
    <mergeCell ref="J20:K20"/>
    <mergeCell ref="J21:K21"/>
    <mergeCell ref="M5:M6"/>
    <mergeCell ref="J5:J6"/>
    <mergeCell ref="K5:K6"/>
    <mergeCell ref="L5:L6"/>
    <mergeCell ref="I5:I6"/>
    <mergeCell ref="A5:A6"/>
    <mergeCell ref="B5:E5"/>
    <mergeCell ref="F5:F6"/>
    <mergeCell ref="G5:G6"/>
    <mergeCell ref="H5:H6"/>
  </mergeCells>
  <dataValidations count="1">
    <dataValidation type="list" allowBlank="1" showInputMessage="1" showErrorMessage="1" sqref="E7 K7:K10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52"/>
  <sheetViews>
    <sheetView workbookViewId="0">
      <selection activeCell="C1" sqref="C1"/>
    </sheetView>
  </sheetViews>
  <sheetFormatPr defaultColWidth="9.140625" defaultRowHeight="11.25"/>
  <cols>
    <col min="1" max="1" width="22" style="27" customWidth="1"/>
    <col min="2" max="2" width="21" style="27" customWidth="1"/>
    <col min="3" max="3" width="19" style="27" customWidth="1"/>
    <col min="4" max="4" width="62" style="27" customWidth="1"/>
    <col min="5" max="5" width="41" style="27" customWidth="1"/>
    <col min="6" max="6" width="62" style="27" customWidth="1"/>
    <col min="7" max="7" width="27" style="27" customWidth="1"/>
    <col min="8" max="8" width="41" style="27" customWidth="1"/>
    <col min="9" max="10" width="27" style="27" customWidth="1"/>
    <col min="11" max="256" width="9.140625" style="26"/>
    <col min="257" max="257" width="22" style="26" customWidth="1"/>
    <col min="258" max="258" width="21" style="26" customWidth="1"/>
    <col min="259" max="259" width="19" style="26" customWidth="1"/>
    <col min="260" max="260" width="62" style="26" customWidth="1"/>
    <col min="261" max="261" width="41" style="26" customWidth="1"/>
    <col min="262" max="262" width="62" style="26" customWidth="1"/>
    <col min="263" max="263" width="27" style="26" customWidth="1"/>
    <col min="264" max="264" width="41" style="26" customWidth="1"/>
    <col min="265" max="266" width="27" style="26" customWidth="1"/>
    <col min="267" max="512" width="9.140625" style="26"/>
    <col min="513" max="513" width="22" style="26" customWidth="1"/>
    <col min="514" max="514" width="21" style="26" customWidth="1"/>
    <col min="515" max="515" width="19" style="26" customWidth="1"/>
    <col min="516" max="516" width="62" style="26" customWidth="1"/>
    <col min="517" max="517" width="41" style="26" customWidth="1"/>
    <col min="518" max="518" width="62" style="26" customWidth="1"/>
    <col min="519" max="519" width="27" style="26" customWidth="1"/>
    <col min="520" max="520" width="41" style="26" customWidth="1"/>
    <col min="521" max="522" width="27" style="26" customWidth="1"/>
    <col min="523" max="768" width="9.140625" style="26"/>
    <col min="769" max="769" width="22" style="26" customWidth="1"/>
    <col min="770" max="770" width="21" style="26" customWidth="1"/>
    <col min="771" max="771" width="19" style="26" customWidth="1"/>
    <col min="772" max="772" width="62" style="26" customWidth="1"/>
    <col min="773" max="773" width="41" style="26" customWidth="1"/>
    <col min="774" max="774" width="62" style="26" customWidth="1"/>
    <col min="775" max="775" width="27" style="26" customWidth="1"/>
    <col min="776" max="776" width="41" style="26" customWidth="1"/>
    <col min="777" max="778" width="27" style="26" customWidth="1"/>
    <col min="779" max="1024" width="9.140625" style="26"/>
    <col min="1025" max="1025" width="22" style="26" customWidth="1"/>
    <col min="1026" max="1026" width="21" style="26" customWidth="1"/>
    <col min="1027" max="1027" width="19" style="26" customWidth="1"/>
    <col min="1028" max="1028" width="62" style="26" customWidth="1"/>
    <col min="1029" max="1029" width="41" style="26" customWidth="1"/>
    <col min="1030" max="1030" width="62" style="26" customWidth="1"/>
    <col min="1031" max="1031" width="27" style="26" customWidth="1"/>
    <col min="1032" max="1032" width="41" style="26" customWidth="1"/>
    <col min="1033" max="1034" width="27" style="26" customWidth="1"/>
    <col min="1035" max="1280" width="9.140625" style="26"/>
    <col min="1281" max="1281" width="22" style="26" customWidth="1"/>
    <col min="1282" max="1282" width="21" style="26" customWidth="1"/>
    <col min="1283" max="1283" width="19" style="26" customWidth="1"/>
    <col min="1284" max="1284" width="62" style="26" customWidth="1"/>
    <col min="1285" max="1285" width="41" style="26" customWidth="1"/>
    <col min="1286" max="1286" width="62" style="26" customWidth="1"/>
    <col min="1287" max="1287" width="27" style="26" customWidth="1"/>
    <col min="1288" max="1288" width="41" style="26" customWidth="1"/>
    <col min="1289" max="1290" width="27" style="26" customWidth="1"/>
    <col min="1291" max="1536" width="9.140625" style="26"/>
    <col min="1537" max="1537" width="22" style="26" customWidth="1"/>
    <col min="1538" max="1538" width="21" style="26" customWidth="1"/>
    <col min="1539" max="1539" width="19" style="26" customWidth="1"/>
    <col min="1540" max="1540" width="62" style="26" customWidth="1"/>
    <col min="1541" max="1541" width="41" style="26" customWidth="1"/>
    <col min="1542" max="1542" width="62" style="26" customWidth="1"/>
    <col min="1543" max="1543" width="27" style="26" customWidth="1"/>
    <col min="1544" max="1544" width="41" style="26" customWidth="1"/>
    <col min="1545" max="1546" width="27" style="26" customWidth="1"/>
    <col min="1547" max="1792" width="9.140625" style="26"/>
    <col min="1793" max="1793" width="22" style="26" customWidth="1"/>
    <col min="1794" max="1794" width="21" style="26" customWidth="1"/>
    <col min="1795" max="1795" width="19" style="26" customWidth="1"/>
    <col min="1796" max="1796" width="62" style="26" customWidth="1"/>
    <col min="1797" max="1797" width="41" style="26" customWidth="1"/>
    <col min="1798" max="1798" width="62" style="26" customWidth="1"/>
    <col min="1799" max="1799" width="27" style="26" customWidth="1"/>
    <col min="1800" max="1800" width="41" style="26" customWidth="1"/>
    <col min="1801" max="1802" width="27" style="26" customWidth="1"/>
    <col min="1803" max="2048" width="9.140625" style="26"/>
    <col min="2049" max="2049" width="22" style="26" customWidth="1"/>
    <col min="2050" max="2050" width="21" style="26" customWidth="1"/>
    <col min="2051" max="2051" width="19" style="26" customWidth="1"/>
    <col min="2052" max="2052" width="62" style="26" customWidth="1"/>
    <col min="2053" max="2053" width="41" style="26" customWidth="1"/>
    <col min="2054" max="2054" width="62" style="26" customWidth="1"/>
    <col min="2055" max="2055" width="27" style="26" customWidth="1"/>
    <col min="2056" max="2056" width="41" style="26" customWidth="1"/>
    <col min="2057" max="2058" width="27" style="26" customWidth="1"/>
    <col min="2059" max="2304" width="9.140625" style="26"/>
    <col min="2305" max="2305" width="22" style="26" customWidth="1"/>
    <col min="2306" max="2306" width="21" style="26" customWidth="1"/>
    <col min="2307" max="2307" width="19" style="26" customWidth="1"/>
    <col min="2308" max="2308" width="62" style="26" customWidth="1"/>
    <col min="2309" max="2309" width="41" style="26" customWidth="1"/>
    <col min="2310" max="2310" width="62" style="26" customWidth="1"/>
    <col min="2311" max="2311" width="27" style="26" customWidth="1"/>
    <col min="2312" max="2312" width="41" style="26" customWidth="1"/>
    <col min="2313" max="2314" width="27" style="26" customWidth="1"/>
    <col min="2315" max="2560" width="9.140625" style="26"/>
    <col min="2561" max="2561" width="22" style="26" customWidth="1"/>
    <col min="2562" max="2562" width="21" style="26" customWidth="1"/>
    <col min="2563" max="2563" width="19" style="26" customWidth="1"/>
    <col min="2564" max="2564" width="62" style="26" customWidth="1"/>
    <col min="2565" max="2565" width="41" style="26" customWidth="1"/>
    <col min="2566" max="2566" width="62" style="26" customWidth="1"/>
    <col min="2567" max="2567" width="27" style="26" customWidth="1"/>
    <col min="2568" max="2568" width="41" style="26" customWidth="1"/>
    <col min="2569" max="2570" width="27" style="26" customWidth="1"/>
    <col min="2571" max="2816" width="9.140625" style="26"/>
    <col min="2817" max="2817" width="22" style="26" customWidth="1"/>
    <col min="2818" max="2818" width="21" style="26" customWidth="1"/>
    <col min="2819" max="2819" width="19" style="26" customWidth="1"/>
    <col min="2820" max="2820" width="62" style="26" customWidth="1"/>
    <col min="2821" max="2821" width="41" style="26" customWidth="1"/>
    <col min="2822" max="2822" width="62" style="26" customWidth="1"/>
    <col min="2823" max="2823" width="27" style="26" customWidth="1"/>
    <col min="2824" max="2824" width="41" style="26" customWidth="1"/>
    <col min="2825" max="2826" width="27" style="26" customWidth="1"/>
    <col min="2827" max="3072" width="9.140625" style="26"/>
    <col min="3073" max="3073" width="22" style="26" customWidth="1"/>
    <col min="3074" max="3074" width="21" style="26" customWidth="1"/>
    <col min="3075" max="3075" width="19" style="26" customWidth="1"/>
    <col min="3076" max="3076" width="62" style="26" customWidth="1"/>
    <col min="3077" max="3077" width="41" style="26" customWidth="1"/>
    <col min="3078" max="3078" width="62" style="26" customWidth="1"/>
    <col min="3079" max="3079" width="27" style="26" customWidth="1"/>
    <col min="3080" max="3080" width="41" style="26" customWidth="1"/>
    <col min="3081" max="3082" width="27" style="26" customWidth="1"/>
    <col min="3083" max="3328" width="9.140625" style="26"/>
    <col min="3329" max="3329" width="22" style="26" customWidth="1"/>
    <col min="3330" max="3330" width="21" style="26" customWidth="1"/>
    <col min="3331" max="3331" width="19" style="26" customWidth="1"/>
    <col min="3332" max="3332" width="62" style="26" customWidth="1"/>
    <col min="3333" max="3333" width="41" style="26" customWidth="1"/>
    <col min="3334" max="3334" width="62" style="26" customWidth="1"/>
    <col min="3335" max="3335" width="27" style="26" customWidth="1"/>
    <col min="3336" max="3336" width="41" style="26" customWidth="1"/>
    <col min="3337" max="3338" width="27" style="26" customWidth="1"/>
    <col min="3339" max="3584" width="9.140625" style="26"/>
    <col min="3585" max="3585" width="22" style="26" customWidth="1"/>
    <col min="3586" max="3586" width="21" style="26" customWidth="1"/>
    <col min="3587" max="3587" width="19" style="26" customWidth="1"/>
    <col min="3588" max="3588" width="62" style="26" customWidth="1"/>
    <col min="3589" max="3589" width="41" style="26" customWidth="1"/>
    <col min="3590" max="3590" width="62" style="26" customWidth="1"/>
    <col min="3591" max="3591" width="27" style="26" customWidth="1"/>
    <col min="3592" max="3592" width="41" style="26" customWidth="1"/>
    <col min="3593" max="3594" width="27" style="26" customWidth="1"/>
    <col min="3595" max="3840" width="9.140625" style="26"/>
    <col min="3841" max="3841" width="22" style="26" customWidth="1"/>
    <col min="3842" max="3842" width="21" style="26" customWidth="1"/>
    <col min="3843" max="3843" width="19" style="26" customWidth="1"/>
    <col min="3844" max="3844" width="62" style="26" customWidth="1"/>
    <col min="3845" max="3845" width="41" style="26" customWidth="1"/>
    <col min="3846" max="3846" width="62" style="26" customWidth="1"/>
    <col min="3847" max="3847" width="27" style="26" customWidth="1"/>
    <col min="3848" max="3848" width="41" style="26" customWidth="1"/>
    <col min="3849" max="3850" width="27" style="26" customWidth="1"/>
    <col min="3851" max="4096" width="9.140625" style="26"/>
    <col min="4097" max="4097" width="22" style="26" customWidth="1"/>
    <col min="4098" max="4098" width="21" style="26" customWidth="1"/>
    <col min="4099" max="4099" width="19" style="26" customWidth="1"/>
    <col min="4100" max="4100" width="62" style="26" customWidth="1"/>
    <col min="4101" max="4101" width="41" style="26" customWidth="1"/>
    <col min="4102" max="4102" width="62" style="26" customWidth="1"/>
    <col min="4103" max="4103" width="27" style="26" customWidth="1"/>
    <col min="4104" max="4104" width="41" style="26" customWidth="1"/>
    <col min="4105" max="4106" width="27" style="26" customWidth="1"/>
    <col min="4107" max="4352" width="9.140625" style="26"/>
    <col min="4353" max="4353" width="22" style="26" customWidth="1"/>
    <col min="4354" max="4354" width="21" style="26" customWidth="1"/>
    <col min="4355" max="4355" width="19" style="26" customWidth="1"/>
    <col min="4356" max="4356" width="62" style="26" customWidth="1"/>
    <col min="4357" max="4357" width="41" style="26" customWidth="1"/>
    <col min="4358" max="4358" width="62" style="26" customWidth="1"/>
    <col min="4359" max="4359" width="27" style="26" customWidth="1"/>
    <col min="4360" max="4360" width="41" style="26" customWidth="1"/>
    <col min="4361" max="4362" width="27" style="26" customWidth="1"/>
    <col min="4363" max="4608" width="9.140625" style="26"/>
    <col min="4609" max="4609" width="22" style="26" customWidth="1"/>
    <col min="4610" max="4610" width="21" style="26" customWidth="1"/>
    <col min="4611" max="4611" width="19" style="26" customWidth="1"/>
    <col min="4612" max="4612" width="62" style="26" customWidth="1"/>
    <col min="4613" max="4613" width="41" style="26" customWidth="1"/>
    <col min="4614" max="4614" width="62" style="26" customWidth="1"/>
    <col min="4615" max="4615" width="27" style="26" customWidth="1"/>
    <col min="4616" max="4616" width="41" style="26" customWidth="1"/>
    <col min="4617" max="4618" width="27" style="26" customWidth="1"/>
    <col min="4619" max="4864" width="9.140625" style="26"/>
    <col min="4865" max="4865" width="22" style="26" customWidth="1"/>
    <col min="4866" max="4866" width="21" style="26" customWidth="1"/>
    <col min="4867" max="4867" width="19" style="26" customWidth="1"/>
    <col min="4868" max="4868" width="62" style="26" customWidth="1"/>
    <col min="4869" max="4869" width="41" style="26" customWidth="1"/>
    <col min="4870" max="4870" width="62" style="26" customWidth="1"/>
    <col min="4871" max="4871" width="27" style="26" customWidth="1"/>
    <col min="4872" max="4872" width="41" style="26" customWidth="1"/>
    <col min="4873" max="4874" width="27" style="26" customWidth="1"/>
    <col min="4875" max="5120" width="9.140625" style="26"/>
    <col min="5121" max="5121" width="22" style="26" customWidth="1"/>
    <col min="5122" max="5122" width="21" style="26" customWidth="1"/>
    <col min="5123" max="5123" width="19" style="26" customWidth="1"/>
    <col min="5124" max="5124" width="62" style="26" customWidth="1"/>
    <col min="5125" max="5125" width="41" style="26" customWidth="1"/>
    <col min="5126" max="5126" width="62" style="26" customWidth="1"/>
    <col min="5127" max="5127" width="27" style="26" customWidth="1"/>
    <col min="5128" max="5128" width="41" style="26" customWidth="1"/>
    <col min="5129" max="5130" width="27" style="26" customWidth="1"/>
    <col min="5131" max="5376" width="9.140625" style="26"/>
    <col min="5377" max="5377" width="22" style="26" customWidth="1"/>
    <col min="5378" max="5378" width="21" style="26" customWidth="1"/>
    <col min="5379" max="5379" width="19" style="26" customWidth="1"/>
    <col min="5380" max="5380" width="62" style="26" customWidth="1"/>
    <col min="5381" max="5381" width="41" style="26" customWidth="1"/>
    <col min="5382" max="5382" width="62" style="26" customWidth="1"/>
    <col min="5383" max="5383" width="27" style="26" customWidth="1"/>
    <col min="5384" max="5384" width="41" style="26" customWidth="1"/>
    <col min="5385" max="5386" width="27" style="26" customWidth="1"/>
    <col min="5387" max="5632" width="9.140625" style="26"/>
    <col min="5633" max="5633" width="22" style="26" customWidth="1"/>
    <col min="5634" max="5634" width="21" style="26" customWidth="1"/>
    <col min="5635" max="5635" width="19" style="26" customWidth="1"/>
    <col min="5636" max="5636" width="62" style="26" customWidth="1"/>
    <col min="5637" max="5637" width="41" style="26" customWidth="1"/>
    <col min="5638" max="5638" width="62" style="26" customWidth="1"/>
    <col min="5639" max="5639" width="27" style="26" customWidth="1"/>
    <col min="5640" max="5640" width="41" style="26" customWidth="1"/>
    <col min="5641" max="5642" width="27" style="26" customWidth="1"/>
    <col min="5643" max="5888" width="9.140625" style="26"/>
    <col min="5889" max="5889" width="22" style="26" customWidth="1"/>
    <col min="5890" max="5890" width="21" style="26" customWidth="1"/>
    <col min="5891" max="5891" width="19" style="26" customWidth="1"/>
    <col min="5892" max="5892" width="62" style="26" customWidth="1"/>
    <col min="5893" max="5893" width="41" style="26" customWidth="1"/>
    <col min="5894" max="5894" width="62" style="26" customWidth="1"/>
    <col min="5895" max="5895" width="27" style="26" customWidth="1"/>
    <col min="5896" max="5896" width="41" style="26" customWidth="1"/>
    <col min="5897" max="5898" width="27" style="26" customWidth="1"/>
    <col min="5899" max="6144" width="9.140625" style="26"/>
    <col min="6145" max="6145" width="22" style="26" customWidth="1"/>
    <col min="6146" max="6146" width="21" style="26" customWidth="1"/>
    <col min="6147" max="6147" width="19" style="26" customWidth="1"/>
    <col min="6148" max="6148" width="62" style="26" customWidth="1"/>
    <col min="6149" max="6149" width="41" style="26" customWidth="1"/>
    <col min="6150" max="6150" width="62" style="26" customWidth="1"/>
    <col min="6151" max="6151" width="27" style="26" customWidth="1"/>
    <col min="6152" max="6152" width="41" style="26" customWidth="1"/>
    <col min="6153" max="6154" width="27" style="26" customWidth="1"/>
    <col min="6155" max="6400" width="9.140625" style="26"/>
    <col min="6401" max="6401" width="22" style="26" customWidth="1"/>
    <col min="6402" max="6402" width="21" style="26" customWidth="1"/>
    <col min="6403" max="6403" width="19" style="26" customWidth="1"/>
    <col min="6404" max="6404" width="62" style="26" customWidth="1"/>
    <col min="6405" max="6405" width="41" style="26" customWidth="1"/>
    <col min="6406" max="6406" width="62" style="26" customWidth="1"/>
    <col min="6407" max="6407" width="27" style="26" customWidth="1"/>
    <col min="6408" max="6408" width="41" style="26" customWidth="1"/>
    <col min="6409" max="6410" width="27" style="26" customWidth="1"/>
    <col min="6411" max="6656" width="9.140625" style="26"/>
    <col min="6657" max="6657" width="22" style="26" customWidth="1"/>
    <col min="6658" max="6658" width="21" style="26" customWidth="1"/>
    <col min="6659" max="6659" width="19" style="26" customWidth="1"/>
    <col min="6660" max="6660" width="62" style="26" customWidth="1"/>
    <col min="6661" max="6661" width="41" style="26" customWidth="1"/>
    <col min="6662" max="6662" width="62" style="26" customWidth="1"/>
    <col min="6663" max="6663" width="27" style="26" customWidth="1"/>
    <col min="6664" max="6664" width="41" style="26" customWidth="1"/>
    <col min="6665" max="6666" width="27" style="26" customWidth="1"/>
    <col min="6667" max="6912" width="9.140625" style="26"/>
    <col min="6913" max="6913" width="22" style="26" customWidth="1"/>
    <col min="6914" max="6914" width="21" style="26" customWidth="1"/>
    <col min="6915" max="6915" width="19" style="26" customWidth="1"/>
    <col min="6916" max="6916" width="62" style="26" customWidth="1"/>
    <col min="6917" max="6917" width="41" style="26" customWidth="1"/>
    <col min="6918" max="6918" width="62" style="26" customWidth="1"/>
    <col min="6919" max="6919" width="27" style="26" customWidth="1"/>
    <col min="6920" max="6920" width="41" style="26" customWidth="1"/>
    <col min="6921" max="6922" width="27" style="26" customWidth="1"/>
    <col min="6923" max="7168" width="9.140625" style="26"/>
    <col min="7169" max="7169" width="22" style="26" customWidth="1"/>
    <col min="7170" max="7170" width="21" style="26" customWidth="1"/>
    <col min="7171" max="7171" width="19" style="26" customWidth="1"/>
    <col min="7172" max="7172" width="62" style="26" customWidth="1"/>
    <col min="7173" max="7173" width="41" style="26" customWidth="1"/>
    <col min="7174" max="7174" width="62" style="26" customWidth="1"/>
    <col min="7175" max="7175" width="27" style="26" customWidth="1"/>
    <col min="7176" max="7176" width="41" style="26" customWidth="1"/>
    <col min="7177" max="7178" width="27" style="26" customWidth="1"/>
    <col min="7179" max="7424" width="9.140625" style="26"/>
    <col min="7425" max="7425" width="22" style="26" customWidth="1"/>
    <col min="7426" max="7426" width="21" style="26" customWidth="1"/>
    <col min="7427" max="7427" width="19" style="26" customWidth="1"/>
    <col min="7428" max="7428" width="62" style="26" customWidth="1"/>
    <col min="7429" max="7429" width="41" style="26" customWidth="1"/>
    <col min="7430" max="7430" width="62" style="26" customWidth="1"/>
    <col min="7431" max="7431" width="27" style="26" customWidth="1"/>
    <col min="7432" max="7432" width="41" style="26" customWidth="1"/>
    <col min="7433" max="7434" width="27" style="26" customWidth="1"/>
    <col min="7435" max="7680" width="9.140625" style="26"/>
    <col min="7681" max="7681" width="22" style="26" customWidth="1"/>
    <col min="7682" max="7682" width="21" style="26" customWidth="1"/>
    <col min="7683" max="7683" width="19" style="26" customWidth="1"/>
    <col min="7684" max="7684" width="62" style="26" customWidth="1"/>
    <col min="7685" max="7685" width="41" style="26" customWidth="1"/>
    <col min="7686" max="7686" width="62" style="26" customWidth="1"/>
    <col min="7687" max="7687" width="27" style="26" customWidth="1"/>
    <col min="7688" max="7688" width="41" style="26" customWidth="1"/>
    <col min="7689" max="7690" width="27" style="26" customWidth="1"/>
    <col min="7691" max="7936" width="9.140625" style="26"/>
    <col min="7937" max="7937" width="22" style="26" customWidth="1"/>
    <col min="7938" max="7938" width="21" style="26" customWidth="1"/>
    <col min="7939" max="7939" width="19" style="26" customWidth="1"/>
    <col min="7940" max="7940" width="62" style="26" customWidth="1"/>
    <col min="7941" max="7941" width="41" style="26" customWidth="1"/>
    <col min="7942" max="7942" width="62" style="26" customWidth="1"/>
    <col min="7943" max="7943" width="27" style="26" customWidth="1"/>
    <col min="7944" max="7944" width="41" style="26" customWidth="1"/>
    <col min="7945" max="7946" width="27" style="26" customWidth="1"/>
    <col min="7947" max="8192" width="9.140625" style="26"/>
    <col min="8193" max="8193" width="22" style="26" customWidth="1"/>
    <col min="8194" max="8194" width="21" style="26" customWidth="1"/>
    <col min="8195" max="8195" width="19" style="26" customWidth="1"/>
    <col min="8196" max="8196" width="62" style="26" customWidth="1"/>
    <col min="8197" max="8197" width="41" style="26" customWidth="1"/>
    <col min="8198" max="8198" width="62" style="26" customWidth="1"/>
    <col min="8199" max="8199" width="27" style="26" customWidth="1"/>
    <col min="8200" max="8200" width="41" style="26" customWidth="1"/>
    <col min="8201" max="8202" width="27" style="26" customWidth="1"/>
    <col min="8203" max="8448" width="9.140625" style="26"/>
    <col min="8449" max="8449" width="22" style="26" customWidth="1"/>
    <col min="8450" max="8450" width="21" style="26" customWidth="1"/>
    <col min="8451" max="8451" width="19" style="26" customWidth="1"/>
    <col min="8452" max="8452" width="62" style="26" customWidth="1"/>
    <col min="8453" max="8453" width="41" style="26" customWidth="1"/>
    <col min="8454" max="8454" width="62" style="26" customWidth="1"/>
    <col min="8455" max="8455" width="27" style="26" customWidth="1"/>
    <col min="8456" max="8456" width="41" style="26" customWidth="1"/>
    <col min="8457" max="8458" width="27" style="26" customWidth="1"/>
    <col min="8459" max="8704" width="9.140625" style="26"/>
    <col min="8705" max="8705" width="22" style="26" customWidth="1"/>
    <col min="8706" max="8706" width="21" style="26" customWidth="1"/>
    <col min="8707" max="8707" width="19" style="26" customWidth="1"/>
    <col min="8708" max="8708" width="62" style="26" customWidth="1"/>
    <col min="8709" max="8709" width="41" style="26" customWidth="1"/>
    <col min="8710" max="8710" width="62" style="26" customWidth="1"/>
    <col min="8711" max="8711" width="27" style="26" customWidth="1"/>
    <col min="8712" max="8712" width="41" style="26" customWidth="1"/>
    <col min="8713" max="8714" width="27" style="26" customWidth="1"/>
    <col min="8715" max="8960" width="9.140625" style="26"/>
    <col min="8961" max="8961" width="22" style="26" customWidth="1"/>
    <col min="8962" max="8962" width="21" style="26" customWidth="1"/>
    <col min="8963" max="8963" width="19" style="26" customWidth="1"/>
    <col min="8964" max="8964" width="62" style="26" customWidth="1"/>
    <col min="8965" max="8965" width="41" style="26" customWidth="1"/>
    <col min="8966" max="8966" width="62" style="26" customWidth="1"/>
    <col min="8967" max="8967" width="27" style="26" customWidth="1"/>
    <col min="8968" max="8968" width="41" style="26" customWidth="1"/>
    <col min="8969" max="8970" width="27" style="26" customWidth="1"/>
    <col min="8971" max="9216" width="9.140625" style="26"/>
    <col min="9217" max="9217" width="22" style="26" customWidth="1"/>
    <col min="9218" max="9218" width="21" style="26" customWidth="1"/>
    <col min="9219" max="9219" width="19" style="26" customWidth="1"/>
    <col min="9220" max="9220" width="62" style="26" customWidth="1"/>
    <col min="9221" max="9221" width="41" style="26" customWidth="1"/>
    <col min="9222" max="9222" width="62" style="26" customWidth="1"/>
    <col min="9223" max="9223" width="27" style="26" customWidth="1"/>
    <col min="9224" max="9224" width="41" style="26" customWidth="1"/>
    <col min="9225" max="9226" width="27" style="26" customWidth="1"/>
    <col min="9227" max="9472" width="9.140625" style="26"/>
    <col min="9473" max="9473" width="22" style="26" customWidth="1"/>
    <col min="9474" max="9474" width="21" style="26" customWidth="1"/>
    <col min="9475" max="9475" width="19" style="26" customWidth="1"/>
    <col min="9476" max="9476" width="62" style="26" customWidth="1"/>
    <col min="9477" max="9477" width="41" style="26" customWidth="1"/>
    <col min="9478" max="9478" width="62" style="26" customWidth="1"/>
    <col min="9479" max="9479" width="27" style="26" customWidth="1"/>
    <col min="9480" max="9480" width="41" style="26" customWidth="1"/>
    <col min="9481" max="9482" width="27" style="26" customWidth="1"/>
    <col min="9483" max="9728" width="9.140625" style="26"/>
    <col min="9729" max="9729" width="22" style="26" customWidth="1"/>
    <col min="9730" max="9730" width="21" style="26" customWidth="1"/>
    <col min="9731" max="9731" width="19" style="26" customWidth="1"/>
    <col min="9732" max="9732" width="62" style="26" customWidth="1"/>
    <col min="9733" max="9733" width="41" style="26" customWidth="1"/>
    <col min="9734" max="9734" width="62" style="26" customWidth="1"/>
    <col min="9735" max="9735" width="27" style="26" customWidth="1"/>
    <col min="9736" max="9736" width="41" style="26" customWidth="1"/>
    <col min="9737" max="9738" width="27" style="26" customWidth="1"/>
    <col min="9739" max="9984" width="9.140625" style="26"/>
    <col min="9985" max="9985" width="22" style="26" customWidth="1"/>
    <col min="9986" max="9986" width="21" style="26" customWidth="1"/>
    <col min="9987" max="9987" width="19" style="26" customWidth="1"/>
    <col min="9988" max="9988" width="62" style="26" customWidth="1"/>
    <col min="9989" max="9989" width="41" style="26" customWidth="1"/>
    <col min="9990" max="9990" width="62" style="26" customWidth="1"/>
    <col min="9991" max="9991" width="27" style="26" customWidth="1"/>
    <col min="9992" max="9992" width="41" style="26" customWidth="1"/>
    <col min="9993" max="9994" width="27" style="26" customWidth="1"/>
    <col min="9995" max="10240" width="9.140625" style="26"/>
    <col min="10241" max="10241" width="22" style="26" customWidth="1"/>
    <col min="10242" max="10242" width="21" style="26" customWidth="1"/>
    <col min="10243" max="10243" width="19" style="26" customWidth="1"/>
    <col min="10244" max="10244" width="62" style="26" customWidth="1"/>
    <col min="10245" max="10245" width="41" style="26" customWidth="1"/>
    <col min="10246" max="10246" width="62" style="26" customWidth="1"/>
    <col min="10247" max="10247" width="27" style="26" customWidth="1"/>
    <col min="10248" max="10248" width="41" style="26" customWidth="1"/>
    <col min="10249" max="10250" width="27" style="26" customWidth="1"/>
    <col min="10251" max="10496" width="9.140625" style="26"/>
    <col min="10497" max="10497" width="22" style="26" customWidth="1"/>
    <col min="10498" max="10498" width="21" style="26" customWidth="1"/>
    <col min="10499" max="10499" width="19" style="26" customWidth="1"/>
    <col min="10500" max="10500" width="62" style="26" customWidth="1"/>
    <col min="10501" max="10501" width="41" style="26" customWidth="1"/>
    <col min="10502" max="10502" width="62" style="26" customWidth="1"/>
    <col min="10503" max="10503" width="27" style="26" customWidth="1"/>
    <col min="10504" max="10504" width="41" style="26" customWidth="1"/>
    <col min="10505" max="10506" width="27" style="26" customWidth="1"/>
    <col min="10507" max="10752" width="9.140625" style="26"/>
    <col min="10753" max="10753" width="22" style="26" customWidth="1"/>
    <col min="10754" max="10754" width="21" style="26" customWidth="1"/>
    <col min="10755" max="10755" width="19" style="26" customWidth="1"/>
    <col min="10756" max="10756" width="62" style="26" customWidth="1"/>
    <col min="10757" max="10757" width="41" style="26" customWidth="1"/>
    <col min="10758" max="10758" width="62" style="26" customWidth="1"/>
    <col min="10759" max="10759" width="27" style="26" customWidth="1"/>
    <col min="10760" max="10760" width="41" style="26" customWidth="1"/>
    <col min="10761" max="10762" width="27" style="26" customWidth="1"/>
    <col min="10763" max="11008" width="9.140625" style="26"/>
    <col min="11009" max="11009" width="22" style="26" customWidth="1"/>
    <col min="11010" max="11010" width="21" style="26" customWidth="1"/>
    <col min="11011" max="11011" width="19" style="26" customWidth="1"/>
    <col min="11012" max="11012" width="62" style="26" customWidth="1"/>
    <col min="11013" max="11013" width="41" style="26" customWidth="1"/>
    <col min="11014" max="11014" width="62" style="26" customWidth="1"/>
    <col min="11015" max="11015" width="27" style="26" customWidth="1"/>
    <col min="11016" max="11016" width="41" style="26" customWidth="1"/>
    <col min="11017" max="11018" width="27" style="26" customWidth="1"/>
    <col min="11019" max="11264" width="9.140625" style="26"/>
    <col min="11265" max="11265" width="22" style="26" customWidth="1"/>
    <col min="11266" max="11266" width="21" style="26" customWidth="1"/>
    <col min="11267" max="11267" width="19" style="26" customWidth="1"/>
    <col min="11268" max="11268" width="62" style="26" customWidth="1"/>
    <col min="11269" max="11269" width="41" style="26" customWidth="1"/>
    <col min="11270" max="11270" width="62" style="26" customWidth="1"/>
    <col min="11271" max="11271" width="27" style="26" customWidth="1"/>
    <col min="11272" max="11272" width="41" style="26" customWidth="1"/>
    <col min="11273" max="11274" width="27" style="26" customWidth="1"/>
    <col min="11275" max="11520" width="9.140625" style="26"/>
    <col min="11521" max="11521" width="22" style="26" customWidth="1"/>
    <col min="11522" max="11522" width="21" style="26" customWidth="1"/>
    <col min="11523" max="11523" width="19" style="26" customWidth="1"/>
    <col min="11524" max="11524" width="62" style="26" customWidth="1"/>
    <col min="11525" max="11525" width="41" style="26" customWidth="1"/>
    <col min="11526" max="11526" width="62" style="26" customWidth="1"/>
    <col min="11527" max="11527" width="27" style="26" customWidth="1"/>
    <col min="11528" max="11528" width="41" style="26" customWidth="1"/>
    <col min="11529" max="11530" width="27" style="26" customWidth="1"/>
    <col min="11531" max="11776" width="9.140625" style="26"/>
    <col min="11777" max="11777" width="22" style="26" customWidth="1"/>
    <col min="11778" max="11778" width="21" style="26" customWidth="1"/>
    <col min="11779" max="11779" width="19" style="26" customWidth="1"/>
    <col min="11780" max="11780" width="62" style="26" customWidth="1"/>
    <col min="11781" max="11781" width="41" style="26" customWidth="1"/>
    <col min="11782" max="11782" width="62" style="26" customWidth="1"/>
    <col min="11783" max="11783" width="27" style="26" customWidth="1"/>
    <col min="11784" max="11784" width="41" style="26" customWidth="1"/>
    <col min="11785" max="11786" width="27" style="26" customWidth="1"/>
    <col min="11787" max="12032" width="9.140625" style="26"/>
    <col min="12033" max="12033" width="22" style="26" customWidth="1"/>
    <col min="12034" max="12034" width="21" style="26" customWidth="1"/>
    <col min="12035" max="12035" width="19" style="26" customWidth="1"/>
    <col min="12036" max="12036" width="62" style="26" customWidth="1"/>
    <col min="12037" max="12037" width="41" style="26" customWidth="1"/>
    <col min="12038" max="12038" width="62" style="26" customWidth="1"/>
    <col min="12039" max="12039" width="27" style="26" customWidth="1"/>
    <col min="12040" max="12040" width="41" style="26" customWidth="1"/>
    <col min="12041" max="12042" width="27" style="26" customWidth="1"/>
    <col min="12043" max="12288" width="9.140625" style="26"/>
    <col min="12289" max="12289" width="22" style="26" customWidth="1"/>
    <col min="12290" max="12290" width="21" style="26" customWidth="1"/>
    <col min="12291" max="12291" width="19" style="26" customWidth="1"/>
    <col min="12292" max="12292" width="62" style="26" customWidth="1"/>
    <col min="12293" max="12293" width="41" style="26" customWidth="1"/>
    <col min="12294" max="12294" width="62" style="26" customWidth="1"/>
    <col min="12295" max="12295" width="27" style="26" customWidth="1"/>
    <col min="12296" max="12296" width="41" style="26" customWidth="1"/>
    <col min="12297" max="12298" width="27" style="26" customWidth="1"/>
    <col min="12299" max="12544" width="9.140625" style="26"/>
    <col min="12545" max="12545" width="22" style="26" customWidth="1"/>
    <col min="12546" max="12546" width="21" style="26" customWidth="1"/>
    <col min="12547" max="12547" width="19" style="26" customWidth="1"/>
    <col min="12548" max="12548" width="62" style="26" customWidth="1"/>
    <col min="12549" max="12549" width="41" style="26" customWidth="1"/>
    <col min="12550" max="12550" width="62" style="26" customWidth="1"/>
    <col min="12551" max="12551" width="27" style="26" customWidth="1"/>
    <col min="12552" max="12552" width="41" style="26" customWidth="1"/>
    <col min="12553" max="12554" width="27" style="26" customWidth="1"/>
    <col min="12555" max="12800" width="9.140625" style="26"/>
    <col min="12801" max="12801" width="22" style="26" customWidth="1"/>
    <col min="12802" max="12802" width="21" style="26" customWidth="1"/>
    <col min="12803" max="12803" width="19" style="26" customWidth="1"/>
    <col min="12804" max="12804" width="62" style="26" customWidth="1"/>
    <col min="12805" max="12805" width="41" style="26" customWidth="1"/>
    <col min="12806" max="12806" width="62" style="26" customWidth="1"/>
    <col min="12807" max="12807" width="27" style="26" customWidth="1"/>
    <col min="12808" max="12808" width="41" style="26" customWidth="1"/>
    <col min="12809" max="12810" width="27" style="26" customWidth="1"/>
    <col min="12811" max="13056" width="9.140625" style="26"/>
    <col min="13057" max="13057" width="22" style="26" customWidth="1"/>
    <col min="13058" max="13058" width="21" style="26" customWidth="1"/>
    <col min="13059" max="13059" width="19" style="26" customWidth="1"/>
    <col min="13060" max="13060" width="62" style="26" customWidth="1"/>
    <col min="13061" max="13061" width="41" style="26" customWidth="1"/>
    <col min="13062" max="13062" width="62" style="26" customWidth="1"/>
    <col min="13063" max="13063" width="27" style="26" customWidth="1"/>
    <col min="13064" max="13064" width="41" style="26" customWidth="1"/>
    <col min="13065" max="13066" width="27" style="26" customWidth="1"/>
    <col min="13067" max="13312" width="9.140625" style="26"/>
    <col min="13313" max="13313" width="22" style="26" customWidth="1"/>
    <col min="13314" max="13314" width="21" style="26" customWidth="1"/>
    <col min="13315" max="13315" width="19" style="26" customWidth="1"/>
    <col min="13316" max="13316" width="62" style="26" customWidth="1"/>
    <col min="13317" max="13317" width="41" style="26" customWidth="1"/>
    <col min="13318" max="13318" width="62" style="26" customWidth="1"/>
    <col min="13319" max="13319" width="27" style="26" customWidth="1"/>
    <col min="13320" max="13320" width="41" style="26" customWidth="1"/>
    <col min="13321" max="13322" width="27" style="26" customWidth="1"/>
    <col min="13323" max="13568" width="9.140625" style="26"/>
    <col min="13569" max="13569" width="22" style="26" customWidth="1"/>
    <col min="13570" max="13570" width="21" style="26" customWidth="1"/>
    <col min="13571" max="13571" width="19" style="26" customWidth="1"/>
    <col min="13572" max="13572" width="62" style="26" customWidth="1"/>
    <col min="13573" max="13573" width="41" style="26" customWidth="1"/>
    <col min="13574" max="13574" width="62" style="26" customWidth="1"/>
    <col min="13575" max="13575" width="27" style="26" customWidth="1"/>
    <col min="13576" max="13576" width="41" style="26" customWidth="1"/>
    <col min="13577" max="13578" width="27" style="26" customWidth="1"/>
    <col min="13579" max="13824" width="9.140625" style="26"/>
    <col min="13825" max="13825" width="22" style="26" customWidth="1"/>
    <col min="13826" max="13826" width="21" style="26" customWidth="1"/>
    <col min="13827" max="13827" width="19" style="26" customWidth="1"/>
    <col min="13828" max="13828" width="62" style="26" customWidth="1"/>
    <col min="13829" max="13829" width="41" style="26" customWidth="1"/>
    <col min="13830" max="13830" width="62" style="26" customWidth="1"/>
    <col min="13831" max="13831" width="27" style="26" customWidth="1"/>
    <col min="13832" max="13832" width="41" style="26" customWidth="1"/>
    <col min="13833" max="13834" width="27" style="26" customWidth="1"/>
    <col min="13835" max="14080" width="9.140625" style="26"/>
    <col min="14081" max="14081" width="22" style="26" customWidth="1"/>
    <col min="14082" max="14082" width="21" style="26" customWidth="1"/>
    <col min="14083" max="14083" width="19" style="26" customWidth="1"/>
    <col min="14084" max="14084" width="62" style="26" customWidth="1"/>
    <col min="14085" max="14085" width="41" style="26" customWidth="1"/>
    <col min="14086" max="14086" width="62" style="26" customWidth="1"/>
    <col min="14087" max="14087" width="27" style="26" customWidth="1"/>
    <col min="14088" max="14088" width="41" style="26" customWidth="1"/>
    <col min="14089" max="14090" width="27" style="26" customWidth="1"/>
    <col min="14091" max="14336" width="9.140625" style="26"/>
    <col min="14337" max="14337" width="22" style="26" customWidth="1"/>
    <col min="14338" max="14338" width="21" style="26" customWidth="1"/>
    <col min="14339" max="14339" width="19" style="26" customWidth="1"/>
    <col min="14340" max="14340" width="62" style="26" customWidth="1"/>
    <col min="14341" max="14341" width="41" style="26" customWidth="1"/>
    <col min="14342" max="14342" width="62" style="26" customWidth="1"/>
    <col min="14343" max="14343" width="27" style="26" customWidth="1"/>
    <col min="14344" max="14344" width="41" style="26" customWidth="1"/>
    <col min="14345" max="14346" width="27" style="26" customWidth="1"/>
    <col min="14347" max="14592" width="9.140625" style="26"/>
    <col min="14593" max="14593" width="22" style="26" customWidth="1"/>
    <col min="14594" max="14594" width="21" style="26" customWidth="1"/>
    <col min="14595" max="14595" width="19" style="26" customWidth="1"/>
    <col min="14596" max="14596" width="62" style="26" customWidth="1"/>
    <col min="14597" max="14597" width="41" style="26" customWidth="1"/>
    <col min="14598" max="14598" width="62" style="26" customWidth="1"/>
    <col min="14599" max="14599" width="27" style="26" customWidth="1"/>
    <col min="14600" max="14600" width="41" style="26" customWidth="1"/>
    <col min="14601" max="14602" width="27" style="26" customWidth="1"/>
    <col min="14603" max="14848" width="9.140625" style="26"/>
    <col min="14849" max="14849" width="22" style="26" customWidth="1"/>
    <col min="14850" max="14850" width="21" style="26" customWidth="1"/>
    <col min="14851" max="14851" width="19" style="26" customWidth="1"/>
    <col min="14852" max="14852" width="62" style="26" customWidth="1"/>
    <col min="14853" max="14853" width="41" style="26" customWidth="1"/>
    <col min="14854" max="14854" width="62" style="26" customWidth="1"/>
    <col min="14855" max="14855" width="27" style="26" customWidth="1"/>
    <col min="14856" max="14856" width="41" style="26" customWidth="1"/>
    <col min="14857" max="14858" width="27" style="26" customWidth="1"/>
    <col min="14859" max="15104" width="9.140625" style="26"/>
    <col min="15105" max="15105" width="22" style="26" customWidth="1"/>
    <col min="15106" max="15106" width="21" style="26" customWidth="1"/>
    <col min="15107" max="15107" width="19" style="26" customWidth="1"/>
    <col min="15108" max="15108" width="62" style="26" customWidth="1"/>
    <col min="15109" max="15109" width="41" style="26" customWidth="1"/>
    <col min="15110" max="15110" width="62" style="26" customWidth="1"/>
    <col min="15111" max="15111" width="27" style="26" customWidth="1"/>
    <col min="15112" max="15112" width="41" style="26" customWidth="1"/>
    <col min="15113" max="15114" width="27" style="26" customWidth="1"/>
    <col min="15115" max="15360" width="9.140625" style="26"/>
    <col min="15361" max="15361" width="22" style="26" customWidth="1"/>
    <col min="15362" max="15362" width="21" style="26" customWidth="1"/>
    <col min="15363" max="15363" width="19" style="26" customWidth="1"/>
    <col min="15364" max="15364" width="62" style="26" customWidth="1"/>
    <col min="15365" max="15365" width="41" style="26" customWidth="1"/>
    <col min="15366" max="15366" width="62" style="26" customWidth="1"/>
    <col min="15367" max="15367" width="27" style="26" customWidth="1"/>
    <col min="15368" max="15368" width="41" style="26" customWidth="1"/>
    <col min="15369" max="15370" width="27" style="26" customWidth="1"/>
    <col min="15371" max="15616" width="9.140625" style="26"/>
    <col min="15617" max="15617" width="22" style="26" customWidth="1"/>
    <col min="15618" max="15618" width="21" style="26" customWidth="1"/>
    <col min="15619" max="15619" width="19" style="26" customWidth="1"/>
    <col min="15620" max="15620" width="62" style="26" customWidth="1"/>
    <col min="15621" max="15621" width="41" style="26" customWidth="1"/>
    <col min="15622" max="15622" width="62" style="26" customWidth="1"/>
    <col min="15623" max="15623" width="27" style="26" customWidth="1"/>
    <col min="15624" max="15624" width="41" style="26" customWidth="1"/>
    <col min="15625" max="15626" width="27" style="26" customWidth="1"/>
    <col min="15627" max="15872" width="9.140625" style="26"/>
    <col min="15873" max="15873" width="22" style="26" customWidth="1"/>
    <col min="15874" max="15874" width="21" style="26" customWidth="1"/>
    <col min="15875" max="15875" width="19" style="26" customWidth="1"/>
    <col min="15876" max="15876" width="62" style="26" customWidth="1"/>
    <col min="15877" max="15877" width="41" style="26" customWidth="1"/>
    <col min="15878" max="15878" width="62" style="26" customWidth="1"/>
    <col min="15879" max="15879" width="27" style="26" customWidth="1"/>
    <col min="15880" max="15880" width="41" style="26" customWidth="1"/>
    <col min="15881" max="15882" width="27" style="26" customWidth="1"/>
    <col min="15883" max="16128" width="9.140625" style="26"/>
    <col min="16129" max="16129" width="22" style="26" customWidth="1"/>
    <col min="16130" max="16130" width="21" style="26" customWidth="1"/>
    <col min="16131" max="16131" width="19" style="26" customWidth="1"/>
    <col min="16132" max="16132" width="62" style="26" customWidth="1"/>
    <col min="16133" max="16133" width="41" style="26" customWidth="1"/>
    <col min="16134" max="16134" width="62" style="26" customWidth="1"/>
    <col min="16135" max="16135" width="27" style="26" customWidth="1"/>
    <col min="16136" max="16136" width="41" style="26" customWidth="1"/>
    <col min="16137" max="16138" width="27" style="26" customWidth="1"/>
    <col min="16139" max="16384" width="9.140625" style="26"/>
  </cols>
  <sheetData>
    <row r="1" spans="1:10" ht="12.75" customHeight="1">
      <c r="A1" s="29" t="s">
        <v>43</v>
      </c>
      <c r="B1" s="29" t="s">
        <v>44</v>
      </c>
      <c r="C1" s="29" t="s">
        <v>36</v>
      </c>
      <c r="D1" s="29" t="s">
        <v>45</v>
      </c>
      <c r="E1" s="29" t="s">
        <v>46</v>
      </c>
      <c r="F1" s="29" t="s">
        <v>47</v>
      </c>
      <c r="G1" s="29" t="s">
        <v>48</v>
      </c>
      <c r="H1" s="29" t="s">
        <v>49</v>
      </c>
      <c r="I1" s="29" t="s">
        <v>50</v>
      </c>
      <c r="J1" s="29" t="s">
        <v>51</v>
      </c>
    </row>
    <row r="2" spans="1:10" ht="32.25" customHeight="1">
      <c r="A2" s="30" t="s">
        <v>52</v>
      </c>
      <c r="B2" s="30" t="s">
        <v>53</v>
      </c>
      <c r="C2" s="31">
        <v>13900</v>
      </c>
      <c r="D2" s="32" t="s">
        <v>54</v>
      </c>
      <c r="E2" s="30" t="s">
        <v>55</v>
      </c>
      <c r="F2" s="30" t="s">
        <v>56</v>
      </c>
      <c r="G2" s="30" t="s">
        <v>57</v>
      </c>
      <c r="H2" s="30" t="s">
        <v>58</v>
      </c>
      <c r="I2" s="30" t="s">
        <v>59</v>
      </c>
      <c r="J2" s="30" t="s">
        <v>60</v>
      </c>
    </row>
    <row r="3" spans="1:10" ht="32.25" customHeight="1">
      <c r="A3" s="30" t="s">
        <v>52</v>
      </c>
      <c r="B3" s="30" t="s">
        <v>61</v>
      </c>
      <c r="C3" s="31">
        <v>3045</v>
      </c>
      <c r="D3" s="32" t="s">
        <v>62</v>
      </c>
      <c r="E3" s="30" t="s">
        <v>63</v>
      </c>
      <c r="F3" s="30" t="s">
        <v>64</v>
      </c>
      <c r="G3" s="30" t="s">
        <v>57</v>
      </c>
      <c r="H3" s="30" t="s">
        <v>58</v>
      </c>
      <c r="I3" s="30" t="s">
        <v>59</v>
      </c>
      <c r="J3" s="30" t="s">
        <v>60</v>
      </c>
    </row>
    <row r="4" spans="1:10" ht="32.25" customHeight="1">
      <c r="A4" s="30" t="s">
        <v>52</v>
      </c>
      <c r="B4" s="30" t="s">
        <v>65</v>
      </c>
      <c r="C4" s="31">
        <v>6537.2</v>
      </c>
      <c r="D4" s="32" t="s">
        <v>66</v>
      </c>
      <c r="E4" s="30" t="s">
        <v>67</v>
      </c>
      <c r="F4" s="30" t="s">
        <v>68</v>
      </c>
      <c r="G4" s="30" t="s">
        <v>57</v>
      </c>
      <c r="H4" s="30" t="s">
        <v>58</v>
      </c>
      <c r="I4" s="30" t="s">
        <v>59</v>
      </c>
      <c r="J4" s="30" t="s">
        <v>60</v>
      </c>
    </row>
    <row r="5" spans="1:10" ht="32.25" customHeight="1">
      <c r="A5" s="30" t="s">
        <v>69</v>
      </c>
      <c r="B5" s="30" t="s">
        <v>70</v>
      </c>
      <c r="C5" s="31">
        <v>2070</v>
      </c>
      <c r="D5" s="32" t="s">
        <v>71</v>
      </c>
      <c r="E5" s="30" t="s">
        <v>72</v>
      </c>
      <c r="F5" s="30" t="s">
        <v>73</v>
      </c>
      <c r="G5" s="30" t="s">
        <v>57</v>
      </c>
      <c r="H5" s="30" t="s">
        <v>58</v>
      </c>
      <c r="I5" s="30" t="s">
        <v>59</v>
      </c>
      <c r="J5" s="30" t="s">
        <v>60</v>
      </c>
    </row>
    <row r="6" spans="1:10" ht="32.25" customHeight="1">
      <c r="A6" s="30" t="s">
        <v>69</v>
      </c>
      <c r="B6" s="30" t="s">
        <v>74</v>
      </c>
      <c r="C6" s="31">
        <v>57000</v>
      </c>
      <c r="D6" s="32" t="s">
        <v>75</v>
      </c>
      <c r="E6" s="30" t="s">
        <v>76</v>
      </c>
      <c r="F6" s="30" t="s">
        <v>77</v>
      </c>
      <c r="G6" s="30" t="s">
        <v>57</v>
      </c>
      <c r="H6" s="30" t="s">
        <v>58</v>
      </c>
      <c r="I6" s="30" t="s">
        <v>59</v>
      </c>
      <c r="J6" s="30" t="s">
        <v>60</v>
      </c>
    </row>
    <row r="7" spans="1:10" ht="32.25" customHeight="1">
      <c r="A7" s="30" t="s">
        <v>69</v>
      </c>
      <c r="B7" s="30" t="s">
        <v>78</v>
      </c>
      <c r="C7" s="31">
        <v>35600</v>
      </c>
      <c r="D7" s="32" t="s">
        <v>79</v>
      </c>
      <c r="E7" s="30" t="s">
        <v>80</v>
      </c>
      <c r="F7" s="30" t="s">
        <v>81</v>
      </c>
      <c r="G7" s="30" t="s">
        <v>57</v>
      </c>
      <c r="H7" s="30" t="s">
        <v>58</v>
      </c>
      <c r="I7" s="30" t="s">
        <v>59</v>
      </c>
      <c r="J7" s="30" t="s">
        <v>60</v>
      </c>
    </row>
    <row r="8" spans="1:10" ht="32.25" customHeight="1">
      <c r="A8" s="30" t="s">
        <v>69</v>
      </c>
      <c r="B8" s="30" t="s">
        <v>82</v>
      </c>
      <c r="C8" s="31">
        <v>6000</v>
      </c>
      <c r="D8" s="32" t="s">
        <v>83</v>
      </c>
      <c r="E8" s="30" t="s">
        <v>80</v>
      </c>
      <c r="F8" s="30" t="s">
        <v>81</v>
      </c>
      <c r="G8" s="30" t="s">
        <v>57</v>
      </c>
      <c r="H8" s="30" t="s">
        <v>58</v>
      </c>
      <c r="I8" s="30" t="s">
        <v>59</v>
      </c>
      <c r="J8" s="30" t="s">
        <v>60</v>
      </c>
    </row>
    <row r="9" spans="1:10" ht="32.25" customHeight="1">
      <c r="A9" s="30" t="s">
        <v>69</v>
      </c>
      <c r="B9" s="30" t="s">
        <v>84</v>
      </c>
      <c r="C9" s="33">
        <v>770</v>
      </c>
      <c r="D9" s="32" t="s">
        <v>85</v>
      </c>
      <c r="E9" s="30" t="s">
        <v>86</v>
      </c>
      <c r="F9" s="30" t="s">
        <v>87</v>
      </c>
      <c r="G9" s="30" t="s">
        <v>57</v>
      </c>
      <c r="H9" s="30" t="s">
        <v>58</v>
      </c>
      <c r="I9" s="30" t="s">
        <v>59</v>
      </c>
      <c r="J9" s="30" t="s">
        <v>60</v>
      </c>
    </row>
    <row r="10" spans="1:10" ht="32.25" customHeight="1">
      <c r="A10" s="30" t="s">
        <v>69</v>
      </c>
      <c r="B10" s="30" t="s">
        <v>88</v>
      </c>
      <c r="C10" s="31">
        <v>1800</v>
      </c>
      <c r="D10" s="32" t="s">
        <v>89</v>
      </c>
      <c r="E10" s="30" t="s">
        <v>90</v>
      </c>
      <c r="F10" s="30" t="s">
        <v>91</v>
      </c>
      <c r="G10" s="30" t="s">
        <v>57</v>
      </c>
      <c r="H10" s="30" t="s">
        <v>58</v>
      </c>
      <c r="I10" s="30" t="s">
        <v>59</v>
      </c>
      <c r="J10" s="30" t="s">
        <v>60</v>
      </c>
    </row>
    <row r="11" spans="1:10" ht="32.25" customHeight="1">
      <c r="A11" s="30" t="s">
        <v>69</v>
      </c>
      <c r="B11" s="30" t="s">
        <v>92</v>
      </c>
      <c r="C11" s="31">
        <v>23200</v>
      </c>
      <c r="D11" s="32" t="s">
        <v>93</v>
      </c>
      <c r="E11" s="30" t="s">
        <v>94</v>
      </c>
      <c r="F11" s="30" t="s">
        <v>95</v>
      </c>
      <c r="G11" s="30" t="s">
        <v>57</v>
      </c>
      <c r="H11" s="30" t="s">
        <v>58</v>
      </c>
      <c r="I11" s="30" t="s">
        <v>59</v>
      </c>
      <c r="J11" s="30" t="s">
        <v>60</v>
      </c>
    </row>
    <row r="12" spans="1:10" ht="32.25" customHeight="1">
      <c r="A12" s="30" t="s">
        <v>69</v>
      </c>
      <c r="B12" s="30" t="s">
        <v>96</v>
      </c>
      <c r="C12" s="31">
        <v>19665.05</v>
      </c>
      <c r="D12" s="32" t="s">
        <v>97</v>
      </c>
      <c r="E12" s="30" t="s">
        <v>98</v>
      </c>
      <c r="F12" s="30" t="s">
        <v>99</v>
      </c>
      <c r="G12" s="30" t="s">
        <v>57</v>
      </c>
      <c r="H12" s="30" t="s">
        <v>58</v>
      </c>
      <c r="I12" s="30" t="s">
        <v>59</v>
      </c>
      <c r="J12" s="30" t="s">
        <v>60</v>
      </c>
    </row>
    <row r="13" spans="1:10" ht="32.25" customHeight="1">
      <c r="A13" s="30" t="s">
        <v>69</v>
      </c>
      <c r="B13" s="30" t="s">
        <v>100</v>
      </c>
      <c r="C13" s="31">
        <v>8000</v>
      </c>
      <c r="D13" s="32" t="s">
        <v>101</v>
      </c>
      <c r="E13" s="30" t="s">
        <v>102</v>
      </c>
      <c r="F13" s="30" t="s">
        <v>103</v>
      </c>
      <c r="G13" s="30" t="s">
        <v>57</v>
      </c>
      <c r="H13" s="30" t="s">
        <v>58</v>
      </c>
      <c r="I13" s="30" t="s">
        <v>59</v>
      </c>
      <c r="J13" s="30" t="s">
        <v>60</v>
      </c>
    </row>
    <row r="14" spans="1:10" ht="32.25" customHeight="1">
      <c r="A14" s="30" t="s">
        <v>104</v>
      </c>
      <c r="B14" s="30" t="s">
        <v>105</v>
      </c>
      <c r="C14" s="31">
        <v>3800</v>
      </c>
      <c r="D14" s="32" t="s">
        <v>106</v>
      </c>
      <c r="E14" s="30" t="s">
        <v>107</v>
      </c>
      <c r="F14" s="30" t="s">
        <v>108</v>
      </c>
      <c r="G14" s="30" t="s">
        <v>57</v>
      </c>
      <c r="H14" s="30" t="s">
        <v>58</v>
      </c>
      <c r="I14" s="30" t="s">
        <v>59</v>
      </c>
      <c r="J14" s="30" t="s">
        <v>60</v>
      </c>
    </row>
    <row r="15" spans="1:10" ht="32.25" customHeight="1">
      <c r="A15" s="30" t="s">
        <v>104</v>
      </c>
      <c r="B15" s="30" t="s">
        <v>109</v>
      </c>
      <c r="C15" s="31">
        <v>18374.8</v>
      </c>
      <c r="D15" s="32" t="s">
        <v>110</v>
      </c>
      <c r="E15" s="30" t="s">
        <v>111</v>
      </c>
      <c r="F15" s="30" t="s">
        <v>112</v>
      </c>
      <c r="G15" s="30" t="s">
        <v>57</v>
      </c>
      <c r="H15" s="30" t="s">
        <v>58</v>
      </c>
      <c r="I15" s="30" t="s">
        <v>59</v>
      </c>
      <c r="J15" s="30" t="s">
        <v>60</v>
      </c>
    </row>
    <row r="16" spans="1:10" ht="32.25" customHeight="1">
      <c r="A16" s="30" t="s">
        <v>104</v>
      </c>
      <c r="B16" s="30" t="s">
        <v>113</v>
      </c>
      <c r="C16" s="31">
        <v>3524</v>
      </c>
      <c r="D16" s="32" t="s">
        <v>114</v>
      </c>
      <c r="E16" s="30" t="s">
        <v>115</v>
      </c>
      <c r="F16" s="30" t="s">
        <v>116</v>
      </c>
      <c r="G16" s="30" t="s">
        <v>57</v>
      </c>
      <c r="H16" s="30" t="s">
        <v>58</v>
      </c>
      <c r="I16" s="30" t="s">
        <v>59</v>
      </c>
      <c r="J16" s="30" t="s">
        <v>60</v>
      </c>
    </row>
    <row r="17" spans="1:10" ht="32.25" customHeight="1">
      <c r="A17" s="30" t="s">
        <v>104</v>
      </c>
      <c r="B17" s="30" t="s">
        <v>117</v>
      </c>
      <c r="C17" s="33">
        <v>300</v>
      </c>
      <c r="D17" s="32" t="s">
        <v>118</v>
      </c>
      <c r="E17" s="30" t="s">
        <v>119</v>
      </c>
      <c r="F17" s="30" t="s">
        <v>120</v>
      </c>
      <c r="G17" s="30" t="s">
        <v>57</v>
      </c>
      <c r="H17" s="30" t="s">
        <v>58</v>
      </c>
      <c r="I17" s="30" t="s">
        <v>59</v>
      </c>
      <c r="J17" s="30" t="s">
        <v>60</v>
      </c>
    </row>
    <row r="18" spans="1:10" ht="32.25" customHeight="1">
      <c r="A18" s="30" t="s">
        <v>104</v>
      </c>
      <c r="B18" s="30" t="s">
        <v>121</v>
      </c>
      <c r="C18" s="31">
        <v>51525</v>
      </c>
      <c r="D18" s="32" t="s">
        <v>122</v>
      </c>
      <c r="E18" s="30" t="s">
        <v>123</v>
      </c>
      <c r="F18" s="30" t="s">
        <v>124</v>
      </c>
      <c r="G18" s="30" t="s">
        <v>57</v>
      </c>
      <c r="H18" s="30" t="s">
        <v>58</v>
      </c>
      <c r="I18" s="30" t="s">
        <v>59</v>
      </c>
      <c r="J18" s="30" t="s">
        <v>60</v>
      </c>
    </row>
    <row r="19" spans="1:10" ht="32.25" customHeight="1">
      <c r="A19" s="30" t="s">
        <v>104</v>
      </c>
      <c r="B19" s="30" t="s">
        <v>125</v>
      </c>
      <c r="C19" s="31">
        <v>16000</v>
      </c>
      <c r="D19" s="32" t="s">
        <v>126</v>
      </c>
      <c r="E19" s="30" t="s">
        <v>127</v>
      </c>
      <c r="F19" s="30" t="s">
        <v>128</v>
      </c>
      <c r="G19" s="30" t="s">
        <v>57</v>
      </c>
      <c r="H19" s="30" t="s">
        <v>58</v>
      </c>
      <c r="I19" s="30" t="s">
        <v>59</v>
      </c>
      <c r="J19" s="30" t="s">
        <v>60</v>
      </c>
    </row>
    <row r="20" spans="1:10" ht="32.25" customHeight="1">
      <c r="A20" s="30" t="s">
        <v>104</v>
      </c>
      <c r="B20" s="30" t="s">
        <v>129</v>
      </c>
      <c r="C20" s="31">
        <v>24440</v>
      </c>
      <c r="D20" s="32" t="s">
        <v>130</v>
      </c>
      <c r="E20" s="30" t="s">
        <v>131</v>
      </c>
      <c r="F20" s="30" t="s">
        <v>132</v>
      </c>
      <c r="G20" s="30" t="s">
        <v>57</v>
      </c>
      <c r="H20" s="30" t="s">
        <v>58</v>
      </c>
      <c r="I20" s="30" t="s">
        <v>59</v>
      </c>
      <c r="J20" s="30" t="s">
        <v>60</v>
      </c>
    </row>
    <row r="21" spans="1:10" ht="32.25" customHeight="1">
      <c r="A21" s="30" t="s">
        <v>133</v>
      </c>
      <c r="B21" s="30" t="s">
        <v>134</v>
      </c>
      <c r="C21" s="31">
        <v>3800</v>
      </c>
      <c r="D21" s="32" t="s">
        <v>135</v>
      </c>
      <c r="E21" s="30" t="s">
        <v>107</v>
      </c>
      <c r="F21" s="30" t="s">
        <v>108</v>
      </c>
      <c r="G21" s="30" t="s">
        <v>57</v>
      </c>
      <c r="H21" s="30" t="s">
        <v>58</v>
      </c>
      <c r="I21" s="30" t="s">
        <v>59</v>
      </c>
      <c r="J21" s="30" t="s">
        <v>60</v>
      </c>
    </row>
    <row r="22" spans="1:10" ht="32.25" customHeight="1">
      <c r="A22" s="30" t="s">
        <v>52</v>
      </c>
      <c r="B22" s="30" t="s">
        <v>136</v>
      </c>
      <c r="C22" s="34">
        <v>59000</v>
      </c>
      <c r="D22" s="32" t="s">
        <v>137</v>
      </c>
      <c r="E22" s="30" t="s">
        <v>138</v>
      </c>
      <c r="F22" s="30" t="s">
        <v>139</v>
      </c>
      <c r="G22" s="30" t="s">
        <v>57</v>
      </c>
      <c r="H22" s="30" t="s">
        <v>58</v>
      </c>
      <c r="I22" s="30" t="s">
        <v>59</v>
      </c>
      <c r="J22" s="30" t="s">
        <v>60</v>
      </c>
    </row>
    <row r="23" spans="1:10" ht="32.25" customHeight="1">
      <c r="A23" s="30" t="s">
        <v>52</v>
      </c>
      <c r="B23" s="30" t="s">
        <v>140</v>
      </c>
      <c r="C23" s="34">
        <v>3099</v>
      </c>
      <c r="D23" s="32" t="s">
        <v>141</v>
      </c>
      <c r="E23" s="30" t="s">
        <v>142</v>
      </c>
      <c r="F23" s="30" t="s">
        <v>143</v>
      </c>
      <c r="G23" s="30" t="s">
        <v>57</v>
      </c>
      <c r="H23" s="30" t="s">
        <v>58</v>
      </c>
      <c r="I23" s="30" t="s">
        <v>59</v>
      </c>
      <c r="J23" s="30" t="s">
        <v>60</v>
      </c>
    </row>
    <row r="24" spans="1:10" ht="32.25" customHeight="1">
      <c r="A24" s="30" t="s">
        <v>52</v>
      </c>
      <c r="B24" s="30" t="s">
        <v>144</v>
      </c>
      <c r="C24" s="34">
        <v>16303</v>
      </c>
      <c r="D24" s="32" t="s">
        <v>145</v>
      </c>
      <c r="E24" s="30" t="s">
        <v>146</v>
      </c>
      <c r="F24" s="30" t="s">
        <v>147</v>
      </c>
      <c r="G24" s="30" t="s">
        <v>57</v>
      </c>
      <c r="H24" s="30" t="s">
        <v>58</v>
      </c>
      <c r="I24" s="30" t="s">
        <v>59</v>
      </c>
      <c r="J24" s="30" t="s">
        <v>60</v>
      </c>
    </row>
    <row r="25" spans="1:10" ht="32.25" customHeight="1">
      <c r="A25" s="30" t="s">
        <v>52</v>
      </c>
      <c r="B25" s="30" t="s">
        <v>148</v>
      </c>
      <c r="C25" s="34">
        <v>20832</v>
      </c>
      <c r="D25" s="32" t="s">
        <v>149</v>
      </c>
      <c r="E25" s="30" t="s">
        <v>150</v>
      </c>
      <c r="F25" s="30" t="s">
        <v>151</v>
      </c>
      <c r="G25" s="30" t="s">
        <v>57</v>
      </c>
      <c r="H25" s="30" t="s">
        <v>58</v>
      </c>
      <c r="I25" s="30" t="s">
        <v>59</v>
      </c>
      <c r="J25" s="30" t="s">
        <v>60</v>
      </c>
    </row>
    <row r="26" spans="1:10" ht="32.25" customHeight="1">
      <c r="A26" s="30" t="s">
        <v>152</v>
      </c>
      <c r="B26" s="30" t="s">
        <v>153</v>
      </c>
      <c r="C26" s="34">
        <v>1000</v>
      </c>
      <c r="D26" s="32" t="s">
        <v>154</v>
      </c>
      <c r="E26" s="30" t="s">
        <v>155</v>
      </c>
      <c r="F26" s="30" t="s">
        <v>156</v>
      </c>
      <c r="G26" s="30" t="s">
        <v>57</v>
      </c>
      <c r="H26" s="30" t="s">
        <v>58</v>
      </c>
      <c r="I26" s="30" t="s">
        <v>59</v>
      </c>
      <c r="J26" s="30" t="s">
        <v>60</v>
      </c>
    </row>
    <row r="27" spans="1:10" ht="32.25" customHeight="1">
      <c r="A27" s="30" t="s">
        <v>152</v>
      </c>
      <c r="B27" s="30" t="s">
        <v>157</v>
      </c>
      <c r="C27" s="35">
        <v>258.95999999999998</v>
      </c>
      <c r="D27" s="32" t="s">
        <v>158</v>
      </c>
      <c r="E27" s="30" t="s">
        <v>159</v>
      </c>
      <c r="F27" s="30" t="s">
        <v>160</v>
      </c>
      <c r="G27" s="30" t="s">
        <v>57</v>
      </c>
      <c r="H27" s="30" t="s">
        <v>58</v>
      </c>
      <c r="I27" s="30" t="s">
        <v>59</v>
      </c>
      <c r="J27" s="30" t="s">
        <v>60</v>
      </c>
    </row>
    <row r="28" spans="1:10" ht="32.25" customHeight="1">
      <c r="A28" s="30" t="s">
        <v>69</v>
      </c>
      <c r="B28" s="30" t="s">
        <v>161</v>
      </c>
      <c r="C28" s="34">
        <v>10000</v>
      </c>
      <c r="D28" s="32" t="s">
        <v>162</v>
      </c>
      <c r="E28" s="30" t="s">
        <v>163</v>
      </c>
      <c r="F28" s="30" t="s">
        <v>164</v>
      </c>
      <c r="G28" s="30" t="s">
        <v>57</v>
      </c>
      <c r="H28" s="30" t="s">
        <v>165</v>
      </c>
      <c r="I28" s="30" t="s">
        <v>59</v>
      </c>
      <c r="J28" s="30" t="s">
        <v>60</v>
      </c>
    </row>
    <row r="29" spans="1:10" ht="32.25" customHeight="1">
      <c r="A29" s="30" t="s">
        <v>69</v>
      </c>
      <c r="B29" s="30" t="s">
        <v>166</v>
      </c>
      <c r="C29" s="35">
        <v>531</v>
      </c>
      <c r="D29" s="32" t="s">
        <v>167</v>
      </c>
      <c r="E29" s="30" t="s">
        <v>159</v>
      </c>
      <c r="F29" s="30" t="s">
        <v>160</v>
      </c>
      <c r="G29" s="30" t="s">
        <v>57</v>
      </c>
      <c r="H29" s="30" t="s">
        <v>58</v>
      </c>
      <c r="I29" s="30" t="s">
        <v>59</v>
      </c>
      <c r="J29" s="30" t="s">
        <v>60</v>
      </c>
    </row>
    <row r="30" spans="1:10" ht="32.25" customHeight="1">
      <c r="A30" s="30" t="s">
        <v>69</v>
      </c>
      <c r="B30" s="30" t="s">
        <v>168</v>
      </c>
      <c r="C30" s="34">
        <v>47175</v>
      </c>
      <c r="D30" s="32" t="s">
        <v>169</v>
      </c>
      <c r="E30" s="30" t="s">
        <v>170</v>
      </c>
      <c r="F30" s="30" t="s">
        <v>171</v>
      </c>
      <c r="G30" s="30" t="s">
        <v>57</v>
      </c>
      <c r="H30" s="30" t="s">
        <v>58</v>
      </c>
      <c r="I30" s="30" t="s">
        <v>59</v>
      </c>
      <c r="J30" s="30" t="s">
        <v>60</v>
      </c>
    </row>
    <row r="31" spans="1:10" ht="32.25" customHeight="1">
      <c r="A31" s="30" t="s">
        <v>69</v>
      </c>
      <c r="B31" s="30" t="s">
        <v>172</v>
      </c>
      <c r="C31" s="34">
        <v>9808</v>
      </c>
      <c r="D31" s="32" t="s">
        <v>173</v>
      </c>
      <c r="E31" s="30" t="s">
        <v>146</v>
      </c>
      <c r="F31" s="30" t="s">
        <v>147</v>
      </c>
      <c r="G31" s="30" t="s">
        <v>57</v>
      </c>
      <c r="H31" s="30" t="s">
        <v>58</v>
      </c>
      <c r="I31" s="30" t="s">
        <v>59</v>
      </c>
      <c r="J31" s="30" t="s">
        <v>60</v>
      </c>
    </row>
    <row r="32" spans="1:10" ht="32.25" customHeight="1">
      <c r="A32" s="30" t="s">
        <v>104</v>
      </c>
      <c r="B32" s="30" t="s">
        <v>174</v>
      </c>
      <c r="C32" s="34">
        <v>14509</v>
      </c>
      <c r="D32" s="32" t="s">
        <v>175</v>
      </c>
      <c r="E32" s="30" t="s">
        <v>146</v>
      </c>
      <c r="F32" s="30" t="s">
        <v>147</v>
      </c>
      <c r="G32" s="30" t="s">
        <v>57</v>
      </c>
      <c r="H32" s="30" t="s">
        <v>58</v>
      </c>
      <c r="I32" s="30" t="s">
        <v>59</v>
      </c>
      <c r="J32" s="30" t="s">
        <v>60</v>
      </c>
    </row>
    <row r="33" spans="1:10" ht="32.25" customHeight="1">
      <c r="A33" s="30" t="s">
        <v>104</v>
      </c>
      <c r="B33" s="30" t="s">
        <v>176</v>
      </c>
      <c r="C33" s="34">
        <v>1998</v>
      </c>
      <c r="D33" s="32" t="s">
        <v>177</v>
      </c>
      <c r="E33" s="30" t="s">
        <v>142</v>
      </c>
      <c r="F33" s="30" t="s">
        <v>143</v>
      </c>
      <c r="G33" s="30" t="s">
        <v>57</v>
      </c>
      <c r="H33" s="30" t="s">
        <v>58</v>
      </c>
      <c r="I33" s="30" t="s">
        <v>59</v>
      </c>
      <c r="J33" s="30" t="s">
        <v>60</v>
      </c>
    </row>
    <row r="34" spans="1:10" ht="32.25" customHeight="1">
      <c r="A34" s="30" t="s">
        <v>104</v>
      </c>
      <c r="B34" s="30" t="s">
        <v>178</v>
      </c>
      <c r="C34" s="34">
        <v>5997</v>
      </c>
      <c r="D34" s="32" t="s">
        <v>179</v>
      </c>
      <c r="E34" s="30" t="s">
        <v>142</v>
      </c>
      <c r="F34" s="30" t="s">
        <v>143</v>
      </c>
      <c r="G34" s="30" t="s">
        <v>57</v>
      </c>
      <c r="H34" s="30" t="s">
        <v>58</v>
      </c>
      <c r="I34" s="30" t="s">
        <v>59</v>
      </c>
      <c r="J34" s="30" t="s">
        <v>60</v>
      </c>
    </row>
    <row r="35" spans="1:10" ht="32.25" customHeight="1">
      <c r="A35" s="30" t="s">
        <v>104</v>
      </c>
      <c r="B35" s="30" t="s">
        <v>180</v>
      </c>
      <c r="C35" s="34">
        <v>8348</v>
      </c>
      <c r="D35" s="32" t="s">
        <v>181</v>
      </c>
      <c r="E35" s="30" t="s">
        <v>142</v>
      </c>
      <c r="F35" s="30" t="s">
        <v>143</v>
      </c>
      <c r="G35" s="30" t="s">
        <v>57</v>
      </c>
      <c r="H35" s="30" t="s">
        <v>58</v>
      </c>
      <c r="I35" s="30" t="s">
        <v>59</v>
      </c>
      <c r="J35" s="30" t="s">
        <v>60</v>
      </c>
    </row>
    <row r="36" spans="1:10" ht="32.25" customHeight="1">
      <c r="A36" s="30" t="s">
        <v>104</v>
      </c>
      <c r="B36" s="30" t="s">
        <v>182</v>
      </c>
      <c r="C36" s="34">
        <v>2399</v>
      </c>
      <c r="D36" s="32" t="s">
        <v>183</v>
      </c>
      <c r="E36" s="30" t="s">
        <v>142</v>
      </c>
      <c r="F36" s="30" t="s">
        <v>143</v>
      </c>
      <c r="G36" s="30" t="s">
        <v>57</v>
      </c>
      <c r="H36" s="30" t="s">
        <v>58</v>
      </c>
      <c r="I36" s="30" t="s">
        <v>59</v>
      </c>
      <c r="J36" s="30" t="s">
        <v>60</v>
      </c>
    </row>
    <row r="37" spans="1:10" ht="32.25" customHeight="1">
      <c r="A37" s="30" t="s">
        <v>104</v>
      </c>
      <c r="B37" s="30" t="s">
        <v>184</v>
      </c>
      <c r="C37" s="34">
        <v>12799</v>
      </c>
      <c r="D37" s="32" t="s">
        <v>185</v>
      </c>
      <c r="E37" s="30" t="s">
        <v>142</v>
      </c>
      <c r="F37" s="30" t="s">
        <v>143</v>
      </c>
      <c r="G37" s="30" t="s">
        <v>57</v>
      </c>
      <c r="H37" s="30" t="s">
        <v>58</v>
      </c>
      <c r="I37" s="30" t="s">
        <v>59</v>
      </c>
      <c r="J37" s="30" t="s">
        <v>60</v>
      </c>
    </row>
    <row r="38" spans="1:10" ht="32.25" customHeight="1">
      <c r="A38" s="30" t="s">
        <v>104</v>
      </c>
      <c r="B38" s="30" t="s">
        <v>186</v>
      </c>
      <c r="C38" s="34">
        <v>3999</v>
      </c>
      <c r="D38" s="32" t="s">
        <v>187</v>
      </c>
      <c r="E38" s="30" t="s">
        <v>142</v>
      </c>
      <c r="F38" s="30" t="s">
        <v>143</v>
      </c>
      <c r="G38" s="30" t="s">
        <v>57</v>
      </c>
      <c r="H38" s="30" t="s">
        <v>58</v>
      </c>
      <c r="I38" s="30" t="s">
        <v>59</v>
      </c>
      <c r="J38" s="30" t="s">
        <v>60</v>
      </c>
    </row>
    <row r="39" spans="1:10" ht="32.25" customHeight="1">
      <c r="A39" s="30" t="s">
        <v>104</v>
      </c>
      <c r="B39" s="30" t="s">
        <v>188</v>
      </c>
      <c r="C39" s="34">
        <v>25075</v>
      </c>
      <c r="D39" s="32" t="s">
        <v>189</v>
      </c>
      <c r="E39" s="30" t="s">
        <v>142</v>
      </c>
      <c r="F39" s="30" t="s">
        <v>143</v>
      </c>
      <c r="G39" s="30" t="s">
        <v>57</v>
      </c>
      <c r="H39" s="30" t="s">
        <v>58</v>
      </c>
      <c r="I39" s="30" t="s">
        <v>59</v>
      </c>
      <c r="J39" s="30" t="s">
        <v>60</v>
      </c>
    </row>
    <row r="40" spans="1:10" ht="32.25" customHeight="1">
      <c r="A40" s="30" t="s">
        <v>104</v>
      </c>
      <c r="B40" s="30" t="s">
        <v>190</v>
      </c>
      <c r="C40" s="34">
        <v>42984</v>
      </c>
      <c r="D40" s="32" t="s">
        <v>191</v>
      </c>
      <c r="E40" s="30" t="s">
        <v>192</v>
      </c>
      <c r="F40" s="30" t="s">
        <v>193</v>
      </c>
      <c r="G40" s="30" t="s">
        <v>57</v>
      </c>
      <c r="H40" s="30" t="s">
        <v>58</v>
      </c>
      <c r="I40" s="30" t="s">
        <v>59</v>
      </c>
      <c r="J40" s="30" t="s">
        <v>60</v>
      </c>
    </row>
    <row r="41" spans="1:10" ht="32.25" customHeight="1">
      <c r="A41" s="30" t="s">
        <v>104</v>
      </c>
      <c r="B41" s="30" t="s">
        <v>194</v>
      </c>
      <c r="C41" s="34">
        <v>13530</v>
      </c>
      <c r="D41" s="32" t="s">
        <v>195</v>
      </c>
      <c r="E41" s="30" t="s">
        <v>150</v>
      </c>
      <c r="F41" s="30" t="s">
        <v>151</v>
      </c>
      <c r="G41" s="30" t="s">
        <v>57</v>
      </c>
      <c r="H41" s="30" t="s">
        <v>58</v>
      </c>
      <c r="I41" s="30" t="s">
        <v>59</v>
      </c>
      <c r="J41" s="30" t="s">
        <v>60</v>
      </c>
    </row>
    <row r="42" spans="1:10" ht="32.25" customHeight="1">
      <c r="A42" s="30" t="s">
        <v>104</v>
      </c>
      <c r="B42" s="30" t="s">
        <v>196</v>
      </c>
      <c r="C42" s="34">
        <v>1800</v>
      </c>
      <c r="D42" s="32" t="s">
        <v>197</v>
      </c>
      <c r="E42" s="30" t="s">
        <v>146</v>
      </c>
      <c r="F42" s="30" t="s">
        <v>147</v>
      </c>
      <c r="G42" s="30" t="s">
        <v>57</v>
      </c>
      <c r="H42" s="30" t="s">
        <v>58</v>
      </c>
      <c r="I42" s="30" t="s">
        <v>59</v>
      </c>
      <c r="J42" s="30" t="s">
        <v>60</v>
      </c>
    </row>
    <row r="43" spans="1:10" ht="32.25" customHeight="1">
      <c r="A43" s="30" t="s">
        <v>104</v>
      </c>
      <c r="B43" s="30" t="s">
        <v>198</v>
      </c>
      <c r="C43" s="34">
        <v>4402</v>
      </c>
      <c r="D43" s="32" t="s">
        <v>199</v>
      </c>
      <c r="E43" s="30" t="s">
        <v>146</v>
      </c>
      <c r="F43" s="30" t="s">
        <v>147</v>
      </c>
      <c r="G43" s="30" t="s">
        <v>57</v>
      </c>
      <c r="H43" s="30" t="s">
        <v>58</v>
      </c>
      <c r="I43" s="30" t="s">
        <v>59</v>
      </c>
      <c r="J43" s="30" t="s">
        <v>60</v>
      </c>
    </row>
    <row r="44" spans="1:10" ht="32.25" customHeight="1">
      <c r="A44" s="30" t="s">
        <v>104</v>
      </c>
      <c r="B44" s="30" t="s">
        <v>200</v>
      </c>
      <c r="C44" s="35">
        <v>182</v>
      </c>
      <c r="D44" s="32" t="s">
        <v>201</v>
      </c>
      <c r="E44" s="30" t="s">
        <v>159</v>
      </c>
      <c r="F44" s="30" t="s">
        <v>160</v>
      </c>
      <c r="G44" s="30" t="s">
        <v>57</v>
      </c>
      <c r="H44" s="30" t="s">
        <v>58</v>
      </c>
      <c r="I44" s="30" t="s">
        <v>59</v>
      </c>
      <c r="J44" s="30" t="s">
        <v>60</v>
      </c>
    </row>
    <row r="45" spans="1:10" ht="32.25" customHeight="1">
      <c r="A45" s="30" t="s">
        <v>104</v>
      </c>
      <c r="B45" s="30" t="s">
        <v>202</v>
      </c>
      <c r="C45" s="34">
        <v>14260</v>
      </c>
      <c r="D45" s="32" t="s">
        <v>203</v>
      </c>
      <c r="E45" s="30" t="s">
        <v>146</v>
      </c>
      <c r="F45" s="30" t="s">
        <v>147</v>
      </c>
      <c r="G45" s="30" t="s">
        <v>57</v>
      </c>
      <c r="H45" s="30" t="s">
        <v>58</v>
      </c>
      <c r="I45" s="30" t="s">
        <v>59</v>
      </c>
      <c r="J45" s="30" t="s">
        <v>60</v>
      </c>
    </row>
    <row r="46" spans="1:10" ht="32.25" customHeight="1">
      <c r="A46" s="30" t="s">
        <v>104</v>
      </c>
      <c r="B46" s="30" t="s">
        <v>204</v>
      </c>
      <c r="C46" s="35">
        <v>700</v>
      </c>
      <c r="D46" s="32" t="s">
        <v>205</v>
      </c>
      <c r="E46" s="30" t="s">
        <v>206</v>
      </c>
      <c r="F46" s="30" t="s">
        <v>207</v>
      </c>
      <c r="G46" s="30" t="s">
        <v>57</v>
      </c>
      <c r="H46" s="30" t="s">
        <v>58</v>
      </c>
      <c r="I46" s="30" t="s">
        <v>59</v>
      </c>
      <c r="J46" s="30" t="s">
        <v>60</v>
      </c>
    </row>
    <row r="47" spans="1:10" ht="32.25" customHeight="1">
      <c r="A47" s="30" t="s">
        <v>104</v>
      </c>
      <c r="B47" s="30" t="s">
        <v>208</v>
      </c>
      <c r="C47" s="34">
        <v>2800</v>
      </c>
      <c r="D47" s="32" t="s">
        <v>209</v>
      </c>
      <c r="E47" s="30" t="s">
        <v>146</v>
      </c>
      <c r="F47" s="30" t="s">
        <v>147</v>
      </c>
      <c r="G47" s="30" t="s">
        <v>57</v>
      </c>
      <c r="H47" s="30" t="s">
        <v>58</v>
      </c>
      <c r="I47" s="30" t="s">
        <v>59</v>
      </c>
      <c r="J47" s="30" t="s">
        <v>60</v>
      </c>
    </row>
    <row r="48" spans="1:10" ht="32.25" customHeight="1">
      <c r="A48" s="30" t="s">
        <v>104</v>
      </c>
      <c r="B48" s="30" t="s">
        <v>210</v>
      </c>
      <c r="C48" s="34">
        <v>12185</v>
      </c>
      <c r="D48" s="32" t="s">
        <v>211</v>
      </c>
      <c r="E48" s="30" t="s">
        <v>146</v>
      </c>
      <c r="F48" s="30" t="s">
        <v>147</v>
      </c>
      <c r="G48" s="30" t="s">
        <v>57</v>
      </c>
      <c r="H48" s="30" t="s">
        <v>58</v>
      </c>
      <c r="I48" s="30" t="s">
        <v>59</v>
      </c>
      <c r="J48" s="30" t="s">
        <v>60</v>
      </c>
    </row>
    <row r="49" spans="1:10" ht="32.25" customHeight="1">
      <c r="A49" s="30" t="s">
        <v>104</v>
      </c>
      <c r="B49" s="30" t="s">
        <v>212</v>
      </c>
      <c r="C49" s="34">
        <v>63900</v>
      </c>
      <c r="D49" s="32" t="s">
        <v>213</v>
      </c>
      <c r="E49" s="30" t="s">
        <v>150</v>
      </c>
      <c r="F49" s="30" t="s">
        <v>151</v>
      </c>
      <c r="G49" s="30" t="s">
        <v>57</v>
      </c>
      <c r="H49" s="30" t="s">
        <v>58</v>
      </c>
      <c r="I49" s="30" t="s">
        <v>59</v>
      </c>
      <c r="J49" s="30" t="s">
        <v>60</v>
      </c>
    </row>
    <row r="51" spans="1:10">
      <c r="C51" s="36">
        <f>C2+C3+C4+C5+C6+C7+C8+C9+C10+C11+C12+C13+C14+C15+C16+C17+C18+C19+C20+C21</f>
        <v>299351.05</v>
      </c>
      <c r="D51" s="37">
        <v>20</v>
      </c>
    </row>
    <row r="52" spans="1:10">
      <c r="C52" s="28">
        <f>C22+C23+C24+C25+C26+C27+C28+C29+C30+C31+C32+C33+C34+C35+C36+C37+C38+C39+C40+C41+C42+C43+C44+C45+C46+C47+C48+C49</f>
        <v>399873.96</v>
      </c>
      <c r="D52" s="27">
        <v>28</v>
      </c>
    </row>
  </sheetData>
  <autoFilter ref="A1:J49">
    <sortState ref="A2:J49">
      <sortCondition sortBy="cellColor" ref="C1:C49" dxfId="0"/>
    </sortState>
  </autoFilter>
  <pageMargins left="0.39370078740157477" right="0.39370078740157477" top="0.39370078740157477" bottom="0.39370078740157477" header="0.39370078740157477" footer="0.39370078740157477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TDSheet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2019-05-24T06:05:38Z</dcterms:modified>
</cp:coreProperties>
</file>