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60" yWindow="-15" windowWidth="26265" windowHeight="11700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сайт'!$A$1:$Q$17</definedName>
    <definedName name="Чусовитина">#REF!</definedName>
  </definedNames>
  <calcPr calcId="145621"/>
</workbook>
</file>

<file path=xl/calcChain.xml><?xml version="1.0" encoding="utf-8"?>
<calcChain xmlns="http://schemas.openxmlformats.org/spreadsheetml/2006/main">
  <c r="E7" i="25" l="1"/>
  <c r="I7" i="25"/>
  <c r="E8" i="25"/>
  <c r="I10" i="25"/>
  <c r="E10" i="25"/>
  <c r="I9" i="25"/>
  <c r="E9" i="25"/>
  <c r="I8" i="25"/>
  <c r="L17" i="25"/>
  <c r="L15" i="25"/>
  <c r="L14" i="25"/>
  <c r="L13" i="25"/>
  <c r="M17" i="25"/>
  <c r="M16" i="25"/>
  <c r="M15" i="25"/>
  <c r="M14" i="25"/>
  <c r="M13" i="25"/>
  <c r="L16" i="25"/>
</calcChain>
</file>

<file path=xl/sharedStrings.xml><?xml version="1.0" encoding="utf-8"?>
<sst xmlns="http://schemas.openxmlformats.org/spreadsheetml/2006/main" count="49" uniqueCount="37">
  <si>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</si>
  <si>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</si>
  <si>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</si>
  <si>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</si>
  <si>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</si>
  <si>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</si>
  <si>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</si>
  <si>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</si>
  <si>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</si>
  <si>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</si>
  <si>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</si>
  <si>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</si>
  <si>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</si>
  <si>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</si>
  <si>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</si>
  <si>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</si>
  <si>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</si>
  <si>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</si>
  <si>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</si>
  <si>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</si>
  <si>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</si>
  <si>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</si>
  <si>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</si>
  <si>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</si>
  <si>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</si>
  <si>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</si>
  <si>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</si>
  <si>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</si>
  <si>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да</t>
  </si>
  <si>
    <t>Сумма
(тыс. руб.)</t>
  </si>
  <si>
    <t>Цена договора (тыс. руб.)</t>
  </si>
  <si>
    <t>НМЦ (тыс. руб.)</t>
  </si>
  <si>
    <t>Профинтег ООО</t>
  </si>
  <si>
    <t>ИП Соловьев Д.А.</t>
  </si>
  <si>
    <t>ИП Мансуров А.К.</t>
  </si>
  <si>
    <t>ООО Стройцентр</t>
  </si>
  <si>
    <t>Реестр действующих договоров заключенных в период с 01.06.2020 по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</si>
</sst>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0" fillId="0" borderId="1" xfId="0" applyNumberFormat="1" applyFont="1" applyBorder="1" applyAlignment="1">
      <alignment horizontal="center" vertical="center" wrapText="1" shrinkToFi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48;&#1102;&#1085;&#110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TDSheet"/>
    </sheetNames>
    <sheetDataSet>
      <sheetData sheetId="0">
        <row r="483">
          <cell r="P483">
            <v>1403248.4</v>
          </cell>
          <cell r="V483">
            <v>26</v>
          </cell>
        </row>
        <row r="484">
          <cell r="P484">
            <v>1536368.5</v>
          </cell>
          <cell r="V484">
            <v>36</v>
          </cell>
        </row>
        <row r="485">
          <cell r="P485">
            <v>1043485</v>
          </cell>
          <cell r="V485">
            <v>4</v>
          </cell>
        </row>
        <row r="486">
          <cell r="P486">
            <v>0</v>
          </cell>
          <cell r="V486">
            <v>0</v>
          </cell>
        </row>
        <row r="487">
          <cell r="P487">
            <v>1536368.5</v>
          </cell>
          <cell r="V487">
            <v>36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7"/>
  <sheetViews>
    <sheetView tabSelected="1" view="pageBreakPreview" zoomScaleNormal="55" zoomScaleSheetLayoutView="100" workbookViewId="0">
      <pane ySplit="6" topLeftCell="A7" activePane="bottomLeft" state="frozen"/>
      <selection pane="bottomLeft" activeCell="F8" sqref="F8"/>
    </sheetView>
  </sheetViews>
  <sheetFormatPr defaultColWidth="8.85546875" defaultRowHeight="12.75" x14ac:dyDescent="0.25"/>
  <cols>
    <col min="1" max="1" width="4.140625" style="2" customWidth="1"/>
    <col min="2" max="2" width="3.28515625" style="2" customWidth="1"/>
    <col min="3" max="3" width="7.28515625" style="2" customWidth="1"/>
    <col min="4" max="5" width="11.7109375" style="2" customWidth="1"/>
    <col min="6" max="6" width="13.42578125" style="2" customWidth="1"/>
    <col min="7" max="7" width="9.7109375" style="2" customWidth="1"/>
    <col min="8" max="8" width="10.5703125" style="3" customWidth="1"/>
    <col min="9" max="9" width="10.85546875" style="3" customWidth="1"/>
    <col min="10" max="10" width="13.5703125" style="2" customWidth="1"/>
    <col min="11" max="11" width="42.140625" style="2" customWidth="1"/>
    <col min="12" max="12" width="13.28515625" style="2" customWidth="1"/>
    <col min="13" max="13" width="16.7109375" style="2" customWidth="1"/>
    <col min="14" max="16" width="8.85546875" style="2"/>
    <col min="17" max="17" width="16.5703125" style="2" customWidth="1"/>
    <col min="18" max="16384" width="8.85546875" style="2"/>
  </cols>
  <sheetData>
    <row r="1" spans="2:17" ht="31.9" customHeight="1" x14ac:dyDescent="0.25">
      <c r="F1" s="31" t="s">
        <v>36</v>
      </c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7" x14ac:dyDescent="0.25">
      <c r="B2" s="25" t="s">
        <v>3</v>
      </c>
      <c r="C2" s="26" t="s">
        <v>4</v>
      </c>
      <c r="D2" s="26"/>
      <c r="E2" s="26"/>
      <c r="F2" s="26"/>
      <c r="G2" s="26" t="s">
        <v>5</v>
      </c>
      <c r="H2" s="26"/>
      <c r="I2" s="26"/>
      <c r="J2" s="26"/>
      <c r="K2" s="26"/>
      <c r="L2" s="26" t="s">
        <v>6</v>
      </c>
      <c r="M2" s="26" t="s">
        <v>7</v>
      </c>
      <c r="N2" s="26"/>
      <c r="O2" s="26"/>
      <c r="P2" s="26"/>
      <c r="Q2" s="26" t="s">
        <v>16</v>
      </c>
    </row>
    <row r="3" spans="2:17" x14ac:dyDescent="0.25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17" ht="28.15" customHeight="1" x14ac:dyDescent="0.25">
      <c r="B4" s="25"/>
      <c r="C4" s="26" t="s">
        <v>8</v>
      </c>
      <c r="D4" s="26" t="s">
        <v>9</v>
      </c>
      <c r="E4" s="26" t="s">
        <v>31</v>
      </c>
      <c r="F4" s="26" t="s">
        <v>10</v>
      </c>
      <c r="G4" s="26" t="s">
        <v>2</v>
      </c>
      <c r="H4" s="32" t="s">
        <v>1</v>
      </c>
      <c r="I4" s="27" t="s">
        <v>30</v>
      </c>
      <c r="J4" s="26" t="s">
        <v>11</v>
      </c>
      <c r="K4" s="26" t="s">
        <v>12</v>
      </c>
      <c r="L4" s="26"/>
      <c r="M4" s="28" t="s">
        <v>17</v>
      </c>
      <c r="N4" s="26" t="s">
        <v>13</v>
      </c>
      <c r="O4" s="26" t="s">
        <v>14</v>
      </c>
      <c r="P4" s="26" t="s">
        <v>15</v>
      </c>
      <c r="Q4" s="26"/>
    </row>
    <row r="5" spans="2:17" ht="27" customHeight="1" x14ac:dyDescent="0.25">
      <c r="B5" s="25"/>
      <c r="C5" s="26"/>
      <c r="D5" s="26"/>
      <c r="E5" s="26"/>
      <c r="F5" s="26"/>
      <c r="G5" s="26"/>
      <c r="H5" s="33"/>
      <c r="I5" s="27"/>
      <c r="J5" s="26"/>
      <c r="K5" s="26"/>
      <c r="L5" s="26"/>
      <c r="M5" s="29"/>
      <c r="N5" s="26"/>
      <c r="O5" s="26"/>
      <c r="P5" s="26"/>
      <c r="Q5" s="26"/>
    </row>
    <row r="6" spans="2:17" ht="25.9" customHeight="1" x14ac:dyDescent="0.25">
      <c r="B6" s="25"/>
      <c r="C6" s="26"/>
      <c r="D6" s="26"/>
      <c r="E6" s="26"/>
      <c r="F6" s="26"/>
      <c r="G6" s="26"/>
      <c r="H6" s="34"/>
      <c r="I6" s="27"/>
      <c r="J6" s="26"/>
      <c r="K6" s="26"/>
      <c r="L6" s="26"/>
      <c r="M6" s="30"/>
      <c r="N6" s="26"/>
      <c r="O6" s="26"/>
      <c r="P6" s="26"/>
      <c r="Q6" s="26"/>
    </row>
    <row r="7" spans="2:17" ht="91.15" customHeight="1" x14ac:dyDescent="0.25">
      <c r="B7" s="12">
        <v>1</v>
      </c>
      <c r="C7" s="5"/>
      <c r="D7" s="11"/>
      <c r="E7" s="8">
        <f>304150/1000</f>
        <v>304.14999999999998</v>
      </c>
      <c r="F7" s="14" t="s">
        <v>18</v>
      </c>
      <c r="G7" s="7" t="s">
        <v>19</v>
      </c>
      <c r="H7" s="13" t="s">
        <v>28</v>
      </c>
      <c r="I7" s="8">
        <f>304150/1000</f>
        <v>304.14999999999998</v>
      </c>
      <c r="J7" s="9" t="s">
        <v>0</v>
      </c>
      <c r="K7" s="17" t="s">
        <v>33</v>
      </c>
      <c r="L7" s="11"/>
      <c r="M7" s="11"/>
      <c r="N7" s="11"/>
      <c r="O7" s="11"/>
      <c r="P7" s="11"/>
      <c r="Q7" s="11"/>
    </row>
    <row r="8" spans="2:17" ht="91.15" customHeight="1" x14ac:dyDescent="0.25">
      <c r="B8" s="19">
        <v>2</v>
      </c>
      <c r="C8" s="5"/>
      <c r="D8" s="18"/>
      <c r="E8" s="8">
        <f>240000/1000</f>
        <v>240</v>
      </c>
      <c r="F8" s="18" t="s">
        <v>18</v>
      </c>
      <c r="G8" s="7" t="s">
        <v>19</v>
      </c>
      <c r="H8" s="20" t="s">
        <v>28</v>
      </c>
      <c r="I8" s="8">
        <f>240000/1000</f>
        <v>240</v>
      </c>
      <c r="J8" s="9" t="s">
        <v>0</v>
      </c>
      <c r="K8" s="9" t="s">
        <v>34</v>
      </c>
      <c r="L8" s="18"/>
      <c r="M8" s="18"/>
      <c r="N8" s="18"/>
      <c r="O8" s="18"/>
      <c r="P8" s="18"/>
      <c r="Q8" s="18"/>
    </row>
    <row r="9" spans="2:17" ht="91.15" customHeight="1" x14ac:dyDescent="0.25">
      <c r="B9" s="21">
        <v>3</v>
      </c>
      <c r="C9" s="5"/>
      <c r="D9" s="22"/>
      <c r="E9" s="6">
        <f>329335/1000</f>
        <v>329.33499999999998</v>
      </c>
      <c r="F9" s="24" t="s">
        <v>18</v>
      </c>
      <c r="G9" s="7" t="s">
        <v>19</v>
      </c>
      <c r="H9" s="23" t="s">
        <v>28</v>
      </c>
      <c r="I9" s="6">
        <f>329335/1000</f>
        <v>329.33499999999998</v>
      </c>
      <c r="J9" s="9" t="s">
        <v>0</v>
      </c>
      <c r="K9" s="9" t="s">
        <v>35</v>
      </c>
      <c r="L9" s="22"/>
      <c r="M9" s="22"/>
      <c r="N9" s="22"/>
      <c r="O9" s="22"/>
      <c r="P9" s="22"/>
      <c r="Q9" s="22"/>
    </row>
    <row r="10" spans="2:17" ht="91.15" customHeight="1" x14ac:dyDescent="0.25">
      <c r="B10" s="12">
        <v>4</v>
      </c>
      <c r="C10" s="5"/>
      <c r="D10" s="11"/>
      <c r="E10" s="6">
        <f>170000/1000</f>
        <v>170</v>
      </c>
      <c r="F10" s="15" t="s">
        <v>18</v>
      </c>
      <c r="G10" s="7" t="s">
        <v>19</v>
      </c>
      <c r="H10" s="16" t="s">
        <v>28</v>
      </c>
      <c r="I10" s="6">
        <f>170000/1000</f>
        <v>170</v>
      </c>
      <c r="J10" s="9" t="s">
        <v>0</v>
      </c>
      <c r="K10" s="9" t="s">
        <v>32</v>
      </c>
      <c r="L10" s="11"/>
      <c r="M10" s="11"/>
      <c r="N10" s="11"/>
      <c r="O10" s="11"/>
      <c r="P10" s="11"/>
      <c r="Q10" s="11"/>
    </row>
    <row r="11" spans="2:17" ht="13.9" customHeight="1" x14ac:dyDescent="0.25"/>
    <row r="12" spans="2:17" ht="30.75" customHeight="1" x14ac:dyDescent="0.25">
      <c r="K12" s="1" t="s">
        <v>22</v>
      </c>
      <c r="L12" s="1" t="s">
        <v>29</v>
      </c>
      <c r="M12" s="1" t="s">
        <v>23</v>
      </c>
    </row>
    <row r="13" spans="2:17" ht="61.5" customHeight="1" x14ac:dyDescent="0.25">
      <c r="I13" s="3" t="s">
        <v>27</v>
      </c>
      <c r="K13" s="4" t="s">
        <v>24</v>
      </c>
      <c r="L13" s="10">
        <f>'[1]2020'!$P$483/1000</f>
        <v>1403.2483999999999</v>
      </c>
      <c r="M13" s="10">
        <f>'[1]2020'!$V$483</f>
        <v>26</v>
      </c>
    </row>
    <row r="14" spans="2:17" ht="18" customHeight="1" x14ac:dyDescent="0.25">
      <c r="K14" s="4" t="s">
        <v>25</v>
      </c>
      <c r="L14" s="10">
        <f>'[1]2020'!$P$484/1000</f>
        <v>1536.3685</v>
      </c>
      <c r="M14" s="10">
        <f>'[1]2020'!$V$484</f>
        <v>36</v>
      </c>
    </row>
    <row r="15" spans="2:17" ht="30" customHeight="1" x14ac:dyDescent="0.25">
      <c r="H15" s="2"/>
      <c r="I15" s="2"/>
      <c r="K15" s="4" t="s">
        <v>26</v>
      </c>
      <c r="L15" s="10">
        <f>'[1]2020'!$P$485/1000</f>
        <v>1043.4849999999999</v>
      </c>
      <c r="M15" s="10">
        <f>'[1]2020'!$V$485</f>
        <v>4</v>
      </c>
    </row>
    <row r="16" spans="2:17" ht="97.9" customHeight="1" x14ac:dyDescent="0.25">
      <c r="K16" s="4" t="s">
        <v>20</v>
      </c>
      <c r="L16" s="10">
        <f>'[1]2020'!$P$486</f>
        <v>0</v>
      </c>
      <c r="M16" s="10">
        <f>'[1]2020'!$V$486</f>
        <v>0</v>
      </c>
    </row>
    <row r="17" spans="11:13" ht="36.75" customHeight="1" x14ac:dyDescent="0.25">
      <c r="K17" s="4" t="s">
        <v>21</v>
      </c>
      <c r="L17" s="10">
        <f>'[1]2020'!$P$487/1000</f>
        <v>1536.3685</v>
      </c>
      <c r="M17" s="10">
        <f>'[1]2020'!$V$487</f>
        <v>36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2020-07-10T11:57:59Z</dcterms:modified>
</cp:coreProperties>
</file>